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eaDeLuca\Documents\OPYN\"/>
    </mc:Choice>
  </mc:AlternateContent>
  <xr:revisionPtr revIDLastSave="0" documentId="13_ncr:1_{73DB836B-C17F-4752-A743-31B62A4343A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iano prestito" sheetId="2" r:id="rId1"/>
  </sheets>
  <definedNames>
    <definedName name="AreaStampa_SET">OFFSET('Piano prestito'!$B$1,,,UltimaRiga,UltimaCol)</definedName>
    <definedName name="AreaTitoloRiga1..E9">'Piano prestito'!$C$5:$D$5</definedName>
    <definedName name="AreaTitoloRiga2..I7">'Piano prestito'!$G$5:$H$5</definedName>
    <definedName name="AreaTitoloRiga3..E9">'Piano prestito'!#REF!</definedName>
    <definedName name="AreaTitoloRiga4..H9">'Piano prestito'!#REF!</definedName>
    <definedName name="DataInizioPrestito">'Piano prestito'!$E$9</definedName>
    <definedName name="DurataPrestito">'Piano prestito'!$E$7</definedName>
    <definedName name="ImportoPrestito">'Piano prestito'!$E$5</definedName>
    <definedName name="InteresseTotale">SUM('Piano prestito'!$I$13:$I$372)</definedName>
    <definedName name="NomePrestatore">'Piano prestito'!#REF!</definedName>
    <definedName name="NumeroDiPagamentiPianificato">'Piano prestito'!$I$6</definedName>
    <definedName name="NumeroEffettivoPagamenti">IFERROR(IF(PrestitoFavorevole,IF(PagamentiPerAnno=1,1,MATCH(0.01,Saldo_finale,-1)+1)),"")</definedName>
    <definedName name="PagamentiAggiuntivi">'Piano prestito'!#REF!</definedName>
    <definedName name="PagamentiPerAnno">'Piano prestito'!$E$8</definedName>
    <definedName name="PagamentoPianificato">'Piano prestito'!$I$5</definedName>
    <definedName name="PrestitoFavorevole">('Piano prestito'!$E$5*'Piano prestito'!$E$6*'Piano prestito'!$E$7*'Piano prestito'!$E$9)&gt;0</definedName>
    <definedName name="Saldo_finale">'Piano prestito'!$J$13:$J$372</definedName>
    <definedName name="TassoInteresse">'Piano prestito'!$E$6</definedName>
    <definedName name="_xlnm.Print_Titles" localSheetId="0">'Piano prestito'!$12:$12</definedName>
    <definedName name="TitoloColonna1">'Piano prestito'!$B$12</definedName>
    <definedName name="TotalePagamentiAnticipati">SUM('Piano prestito'!$F$13:$F$372)</definedName>
    <definedName name="UltimaCol">MATCH(REPT("z",255),'Piano prestito'!$12:$12)</definedName>
    <definedName name="UltimaRiga">MATCH(9.99E+307,'Piano prestito'!$B:$B)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2" l="1"/>
  <c r="E5" i="2"/>
  <c r="E9" i="2"/>
  <c r="I6" i="2" l="1"/>
  <c r="B135" i="2" s="1"/>
  <c r="B120" i="2" l="1"/>
  <c r="K120" i="2" s="1"/>
  <c r="B215" i="2"/>
  <c r="H215" i="2" s="1"/>
  <c r="B217" i="2"/>
  <c r="B185" i="2"/>
  <c r="E135" i="2"/>
  <c r="C135" i="2"/>
  <c r="D135" i="2"/>
  <c r="I135" i="2"/>
  <c r="G135" i="2"/>
  <c r="H135" i="2"/>
  <c r="F135" i="2"/>
  <c r="J135" i="2"/>
  <c r="K135" i="2"/>
  <c r="B254" i="2"/>
  <c r="B91" i="2"/>
  <c r="B252" i="2"/>
  <c r="B154" i="2"/>
  <c r="B189" i="2"/>
  <c r="B352" i="2"/>
  <c r="B145" i="2"/>
  <c r="B310" i="2"/>
  <c r="B166" i="2"/>
  <c r="B126" i="2"/>
  <c r="B223" i="2"/>
  <c r="B369" i="2"/>
  <c r="B336" i="2"/>
  <c r="B358" i="2"/>
  <c r="B265" i="2"/>
  <c r="B357" i="2"/>
  <c r="B95" i="2"/>
  <c r="B315" i="2"/>
  <c r="B222" i="2"/>
  <c r="B245" i="2"/>
  <c r="B228" i="2"/>
  <c r="B241" i="2"/>
  <c r="B144" i="2"/>
  <c r="B279" i="2"/>
  <c r="B351" i="2"/>
  <c r="B92" i="2"/>
  <c r="B179" i="2"/>
  <c r="B286" i="2"/>
  <c r="B309" i="2"/>
  <c r="B226" i="2"/>
  <c r="B156" i="2"/>
  <c r="B193" i="2"/>
  <c r="B176" i="2"/>
  <c r="B159" i="2"/>
  <c r="B258" i="2"/>
  <c r="B229" i="2"/>
  <c r="B361" i="2"/>
  <c r="B263" i="2"/>
  <c r="B181" i="2"/>
  <c r="B168" i="2"/>
  <c r="B324" i="2"/>
  <c r="B329" i="2"/>
  <c r="B346" i="2"/>
  <c r="B164" i="2"/>
  <c r="B142" i="2"/>
  <c r="B173" i="2"/>
  <c r="B218" i="2"/>
  <c r="B247" i="2"/>
  <c r="B360" i="2"/>
  <c r="B269" i="2"/>
  <c r="B335" i="2"/>
  <c r="B84" i="2"/>
  <c r="B317" i="2"/>
  <c r="B294" i="2"/>
  <c r="B175" i="2"/>
  <c r="B198" i="2"/>
  <c r="B347" i="2"/>
  <c r="B196" i="2"/>
  <c r="B139" i="2"/>
  <c r="B280" i="2"/>
  <c r="B285" i="2"/>
  <c r="B157" i="2"/>
  <c r="B307" i="2"/>
  <c r="B348" i="2"/>
  <c r="B287" i="2"/>
  <c r="B87" i="2"/>
  <c r="B180" i="2"/>
  <c r="B213" i="2"/>
  <c r="B178" i="2"/>
  <c r="B261" i="2"/>
  <c r="B225" i="2"/>
  <c r="B236" i="2"/>
  <c r="B231" i="2"/>
  <c r="B110" i="2"/>
  <c r="B339" i="2"/>
  <c r="B237" i="2"/>
  <c r="B323" i="2"/>
  <c r="B235" i="2"/>
  <c r="B119" i="2"/>
  <c r="B163" i="2"/>
  <c r="B171" i="2"/>
  <c r="B150" i="2"/>
  <c r="B302" i="2"/>
  <c r="B137" i="2"/>
  <c r="B172" i="2"/>
  <c r="B250" i="2"/>
  <c r="B273" i="2"/>
  <c r="B355" i="2"/>
  <c r="B271" i="2"/>
  <c r="B93" i="2"/>
  <c r="B313" i="2"/>
  <c r="B366" i="2"/>
  <c r="B319" i="2"/>
  <c r="B272" i="2"/>
  <c r="B184" i="2"/>
  <c r="B372" i="2"/>
  <c r="B207" i="2"/>
  <c r="B299" i="2"/>
  <c r="B200" i="2"/>
  <c r="B208" i="2"/>
  <c r="B301" i="2"/>
  <c r="B332" i="2"/>
  <c r="B117" i="2"/>
  <c r="B268" i="2"/>
  <c r="B209" i="2"/>
  <c r="B326" i="2"/>
  <c r="B257" i="2"/>
  <c r="B111" i="2"/>
  <c r="B199" i="2"/>
  <c r="B138" i="2"/>
  <c r="B256" i="2"/>
  <c r="B187" i="2"/>
  <c r="B203" i="2"/>
  <c r="B97" i="2"/>
  <c r="B341" i="2"/>
  <c r="B318" i="2"/>
  <c r="B152" i="2"/>
  <c r="B129" i="2"/>
  <c r="B160" i="2"/>
  <c r="B251" i="2"/>
  <c r="B158" i="2"/>
  <c r="B165" i="2"/>
  <c r="B305" i="2"/>
  <c r="B270" i="2"/>
  <c r="B354" i="2"/>
  <c r="B102" i="2"/>
  <c r="B334" i="2"/>
  <c r="B304" i="2"/>
  <c r="B182" i="2"/>
  <c r="B128" i="2"/>
  <c r="B233" i="2"/>
  <c r="B224" i="2"/>
  <c r="B234" i="2"/>
  <c r="B191" i="2"/>
  <c r="B221" i="2"/>
  <c r="B86" i="2"/>
  <c r="B343" i="2"/>
  <c r="B151" i="2"/>
  <c r="B338" i="2"/>
  <c r="B149" i="2"/>
  <c r="B104" i="2"/>
  <c r="B186" i="2"/>
  <c r="B112" i="2"/>
  <c r="B327" i="2"/>
  <c r="B356" i="2"/>
  <c r="B122" i="2"/>
  <c r="B140" i="2"/>
  <c r="B288" i="2"/>
  <c r="B321" i="2"/>
  <c r="B311" i="2"/>
  <c r="B362" i="2"/>
  <c r="B293" i="2"/>
  <c r="B359" i="2"/>
  <c r="B238" i="2"/>
  <c r="B114" i="2"/>
  <c r="B365" i="2"/>
  <c r="B127" i="2"/>
  <c r="B314" i="2"/>
  <c r="B125" i="2"/>
  <c r="B143" i="2"/>
  <c r="B328" i="2"/>
  <c r="B106" i="2"/>
  <c r="B216" i="2"/>
  <c r="B283" i="2"/>
  <c r="B303" i="2"/>
  <c r="B282" i="2"/>
  <c r="B353" i="2"/>
  <c r="B202" i="2"/>
  <c r="B123" i="2"/>
  <c r="B192" i="2"/>
  <c r="B183" i="2"/>
  <c r="B197" i="2"/>
  <c r="B195" i="2"/>
  <c r="B167" i="2"/>
  <c r="B370" i="2"/>
  <c r="B274" i="2"/>
  <c r="B169" i="2"/>
  <c r="B316" i="2"/>
  <c r="B132" i="2"/>
  <c r="B290" i="2"/>
  <c r="B130" i="2"/>
  <c r="B340" i="2"/>
  <c r="B308" i="2"/>
  <c r="B105" i="2"/>
  <c r="B170" i="2"/>
  <c r="B350" i="2"/>
  <c r="B134" i="2"/>
  <c r="B124" i="2"/>
  <c r="B243" i="2"/>
  <c r="B148" i="2"/>
  <c r="B312" i="2"/>
  <c r="B345" i="2"/>
  <c r="B289" i="2"/>
  <c r="B364" i="2"/>
  <c r="B295" i="2"/>
  <c r="B337" i="2"/>
  <c r="B204" i="2"/>
  <c r="B292" i="2"/>
  <c r="B94" i="2"/>
  <c r="B253" i="2"/>
  <c r="B113" i="2"/>
  <c r="B239" i="2"/>
  <c r="B325" i="2"/>
  <c r="B109" i="2"/>
  <c r="B141" i="2"/>
  <c r="B306" i="2"/>
  <c r="B281" i="2"/>
  <c r="B284" i="2"/>
  <c r="B331" i="2"/>
  <c r="B177" i="2"/>
  <c r="B147" i="2"/>
  <c r="B232" i="2"/>
  <c r="B174" i="2"/>
  <c r="B214" i="2"/>
  <c r="B227" i="2"/>
  <c r="B371" i="2"/>
  <c r="B262" i="2"/>
  <c r="B363" i="2"/>
  <c r="B342" i="2"/>
  <c r="B212" i="2"/>
  <c r="B155" i="2"/>
  <c r="B83" i="2"/>
  <c r="B368" i="2"/>
  <c r="B161" i="2"/>
  <c r="B131" i="2"/>
  <c r="B255" i="2"/>
  <c r="B344" i="2"/>
  <c r="B246" i="2"/>
  <c r="B82" i="2"/>
  <c r="B367" i="2"/>
  <c r="B320" i="2"/>
  <c r="B219" i="2"/>
  <c r="B133" i="2"/>
  <c r="B85" i="2"/>
  <c r="B146" i="2"/>
  <c r="B291" i="2"/>
  <c r="B260" i="2"/>
  <c r="B108" i="2"/>
  <c r="B190" i="2"/>
  <c r="B322" i="2"/>
  <c r="B248" i="2"/>
  <c r="B275" i="2"/>
  <c r="B210" i="2"/>
  <c r="B188" i="2"/>
  <c r="B298" i="2"/>
  <c r="B220" i="2"/>
  <c r="B98" i="2"/>
  <c r="B89" i="2"/>
  <c r="B96" i="2"/>
  <c r="B297" i="2"/>
  <c r="B100" i="2"/>
  <c r="B116" i="2"/>
  <c r="B201" i="2"/>
  <c r="B300" i="2"/>
  <c r="B206" i="2"/>
  <c r="B333" i="2"/>
  <c r="B296" i="2"/>
  <c r="B276" i="2"/>
  <c r="B118" i="2"/>
  <c r="B205" i="2"/>
  <c r="B99" i="2"/>
  <c r="B101" i="2"/>
  <c r="B278" i="2"/>
  <c r="B349" i="2"/>
  <c r="B88" i="2"/>
  <c r="B264" i="2"/>
  <c r="B103" i="2"/>
  <c r="B121" i="2"/>
  <c r="B115" i="2"/>
  <c r="B136" i="2"/>
  <c r="B240" i="2"/>
  <c r="B90" i="2"/>
  <c r="B277" i="2"/>
  <c r="B266" i="2"/>
  <c r="B330" i="2"/>
  <c r="B211" i="2"/>
  <c r="B153" i="2"/>
  <c r="I5" i="2"/>
  <c r="B267" i="2"/>
  <c r="B244" i="2"/>
  <c r="B194" i="2"/>
  <c r="B162" i="2"/>
  <c r="B81" i="2"/>
  <c r="B259" i="2"/>
  <c r="B242" i="2"/>
  <c r="B249" i="2"/>
  <c r="J217" i="2"/>
  <c r="D217" i="2"/>
  <c r="F217" i="2"/>
  <c r="I217" i="2"/>
  <c r="K217" i="2"/>
  <c r="E217" i="2"/>
  <c r="C217" i="2"/>
  <c r="G217" i="2"/>
  <c r="H217" i="2"/>
  <c r="F185" i="2"/>
  <c r="C185" i="2"/>
  <c r="D185" i="2"/>
  <c r="G185" i="2"/>
  <c r="H185" i="2"/>
  <c r="J185" i="2"/>
  <c r="E185" i="2"/>
  <c r="K185" i="2"/>
  <c r="I185" i="2"/>
  <c r="B107" i="2"/>
  <c r="B230" i="2"/>
  <c r="D215" i="2" l="1"/>
  <c r="J215" i="2"/>
  <c r="I215" i="2"/>
  <c r="G215" i="2"/>
  <c r="F215" i="2"/>
  <c r="K215" i="2"/>
  <c r="J120" i="2"/>
  <c r="E215" i="2"/>
  <c r="D120" i="2"/>
  <c r="G120" i="2"/>
  <c r="I120" i="2"/>
  <c r="E120" i="2"/>
  <c r="C215" i="2"/>
  <c r="F120" i="2"/>
  <c r="C120" i="2"/>
  <c r="H120" i="2"/>
  <c r="K242" i="2"/>
  <c r="H242" i="2"/>
  <c r="J242" i="2"/>
  <c r="D242" i="2"/>
  <c r="I242" i="2"/>
  <c r="E242" i="2"/>
  <c r="G242" i="2"/>
  <c r="F242" i="2"/>
  <c r="C242" i="2"/>
  <c r="E113" i="2"/>
  <c r="I113" i="2"/>
  <c r="K113" i="2"/>
  <c r="F113" i="2"/>
  <c r="H113" i="2"/>
  <c r="D113" i="2"/>
  <c r="G113" i="2"/>
  <c r="J113" i="2"/>
  <c r="C113" i="2"/>
  <c r="J283" i="2"/>
  <c r="D283" i="2"/>
  <c r="C283" i="2"/>
  <c r="K283" i="2"/>
  <c r="F283" i="2"/>
  <c r="H283" i="2"/>
  <c r="I283" i="2"/>
  <c r="G283" i="2"/>
  <c r="E283" i="2"/>
  <c r="C81" i="2"/>
  <c r="G81" i="2"/>
  <c r="H81" i="2"/>
  <c r="F81" i="2"/>
  <c r="J81" i="2"/>
  <c r="K81" i="2"/>
  <c r="I81" i="2"/>
  <c r="D81" i="2"/>
  <c r="E81" i="2"/>
  <c r="G240" i="2"/>
  <c r="J240" i="2"/>
  <c r="H240" i="2"/>
  <c r="E240" i="2"/>
  <c r="C240" i="2"/>
  <c r="I240" i="2"/>
  <c r="K240" i="2"/>
  <c r="D240" i="2"/>
  <c r="F240" i="2"/>
  <c r="F118" i="2"/>
  <c r="G118" i="2"/>
  <c r="J118" i="2"/>
  <c r="I118" i="2"/>
  <c r="H118" i="2"/>
  <c r="C118" i="2"/>
  <c r="E118" i="2"/>
  <c r="K118" i="2"/>
  <c r="D118" i="2"/>
  <c r="E98" i="2"/>
  <c r="H98" i="2"/>
  <c r="C98" i="2"/>
  <c r="D98" i="2"/>
  <c r="I98" i="2"/>
  <c r="K98" i="2"/>
  <c r="F98" i="2"/>
  <c r="G98" i="2"/>
  <c r="J98" i="2"/>
  <c r="C146" i="2"/>
  <c r="G146" i="2"/>
  <c r="H146" i="2"/>
  <c r="J146" i="2"/>
  <c r="E146" i="2"/>
  <c r="D146" i="2"/>
  <c r="K146" i="2"/>
  <c r="I146" i="2"/>
  <c r="F146" i="2"/>
  <c r="H368" i="2"/>
  <c r="F368" i="2"/>
  <c r="I368" i="2"/>
  <c r="K368" i="2"/>
  <c r="G368" i="2"/>
  <c r="C368" i="2"/>
  <c r="E368" i="2"/>
  <c r="J368" i="2"/>
  <c r="D368" i="2"/>
  <c r="I147" i="2"/>
  <c r="G147" i="2"/>
  <c r="H147" i="2"/>
  <c r="J147" i="2"/>
  <c r="E147" i="2"/>
  <c r="C147" i="2"/>
  <c r="D147" i="2"/>
  <c r="F147" i="2"/>
  <c r="K147" i="2"/>
  <c r="G94" i="2"/>
  <c r="J94" i="2"/>
  <c r="D94" i="2"/>
  <c r="C94" i="2"/>
  <c r="E94" i="2"/>
  <c r="H94" i="2"/>
  <c r="I94" i="2"/>
  <c r="F94" i="2"/>
  <c r="K94" i="2"/>
  <c r="F134" i="2"/>
  <c r="C134" i="2"/>
  <c r="H134" i="2"/>
  <c r="G134" i="2"/>
  <c r="E134" i="2"/>
  <c r="J134" i="2"/>
  <c r="D134" i="2"/>
  <c r="K134" i="2"/>
  <c r="I134" i="2"/>
  <c r="C370" i="2"/>
  <c r="E370" i="2"/>
  <c r="I370" i="2"/>
  <c r="G370" i="2"/>
  <c r="J370" i="2"/>
  <c r="F370" i="2"/>
  <c r="H370" i="2"/>
  <c r="D370" i="2"/>
  <c r="K370" i="2"/>
  <c r="F216" i="2"/>
  <c r="G216" i="2"/>
  <c r="J216" i="2"/>
  <c r="H216" i="2"/>
  <c r="C216" i="2"/>
  <c r="D216" i="2"/>
  <c r="E216" i="2"/>
  <c r="K216" i="2"/>
  <c r="I216" i="2"/>
  <c r="J362" i="2"/>
  <c r="G362" i="2"/>
  <c r="H362" i="2"/>
  <c r="D362" i="2"/>
  <c r="F362" i="2"/>
  <c r="E362" i="2"/>
  <c r="C362" i="2"/>
  <c r="K362" i="2"/>
  <c r="I362" i="2"/>
  <c r="I338" i="2"/>
  <c r="K338" i="2"/>
  <c r="G338" i="2"/>
  <c r="J338" i="2"/>
  <c r="H338" i="2"/>
  <c r="D338" i="2"/>
  <c r="F338" i="2"/>
  <c r="E338" i="2"/>
  <c r="C338" i="2"/>
  <c r="E334" i="2"/>
  <c r="C334" i="2"/>
  <c r="J334" i="2"/>
  <c r="K334" i="2"/>
  <c r="F334" i="2"/>
  <c r="G334" i="2"/>
  <c r="H334" i="2"/>
  <c r="I334" i="2"/>
  <c r="D334" i="2"/>
  <c r="H341" i="2"/>
  <c r="I341" i="2"/>
  <c r="K341" i="2"/>
  <c r="C341" i="2"/>
  <c r="G341" i="2"/>
  <c r="E341" i="2"/>
  <c r="D341" i="2"/>
  <c r="F341" i="2"/>
  <c r="J341" i="2"/>
  <c r="K117" i="2"/>
  <c r="E117" i="2"/>
  <c r="C117" i="2"/>
  <c r="G117" i="2"/>
  <c r="I117" i="2"/>
  <c r="D117" i="2"/>
  <c r="F117" i="2"/>
  <c r="J117" i="2"/>
  <c r="H117" i="2"/>
  <c r="J313" i="2"/>
  <c r="H313" i="2"/>
  <c r="G313" i="2"/>
  <c r="E313" i="2"/>
  <c r="C313" i="2"/>
  <c r="I313" i="2"/>
  <c r="K313" i="2"/>
  <c r="D313" i="2"/>
  <c r="F313" i="2"/>
  <c r="E119" i="2"/>
  <c r="I119" i="2"/>
  <c r="K119" i="2"/>
  <c r="F119" i="2"/>
  <c r="G119" i="2"/>
  <c r="H119" i="2"/>
  <c r="D119" i="2"/>
  <c r="J119" i="2"/>
  <c r="C119" i="2"/>
  <c r="C180" i="2"/>
  <c r="K180" i="2"/>
  <c r="J180" i="2"/>
  <c r="D180" i="2"/>
  <c r="F180" i="2"/>
  <c r="E180" i="2"/>
  <c r="H180" i="2"/>
  <c r="I180" i="2"/>
  <c r="G180" i="2"/>
  <c r="E175" i="2"/>
  <c r="H175" i="2"/>
  <c r="C175" i="2"/>
  <c r="D175" i="2"/>
  <c r="I175" i="2"/>
  <c r="F175" i="2"/>
  <c r="G175" i="2"/>
  <c r="K175" i="2"/>
  <c r="J175" i="2"/>
  <c r="H346" i="2"/>
  <c r="I346" i="2"/>
  <c r="C346" i="2"/>
  <c r="J346" i="2"/>
  <c r="D346" i="2"/>
  <c r="K346" i="2"/>
  <c r="G346" i="2"/>
  <c r="E346" i="2"/>
  <c r="F346" i="2"/>
  <c r="D156" i="2"/>
  <c r="I156" i="2"/>
  <c r="K156" i="2"/>
  <c r="G156" i="2"/>
  <c r="F156" i="2"/>
  <c r="H156" i="2"/>
  <c r="E156" i="2"/>
  <c r="C156" i="2"/>
  <c r="J156" i="2"/>
  <c r="D222" i="2"/>
  <c r="I222" i="2"/>
  <c r="K222" i="2"/>
  <c r="F222" i="2"/>
  <c r="G222" i="2"/>
  <c r="C222" i="2"/>
  <c r="E222" i="2"/>
  <c r="J222" i="2"/>
  <c r="H222" i="2"/>
  <c r="H145" i="2"/>
  <c r="J145" i="2"/>
  <c r="G145" i="2"/>
  <c r="C145" i="2"/>
  <c r="D145" i="2"/>
  <c r="I145" i="2"/>
  <c r="K145" i="2"/>
  <c r="F145" i="2"/>
  <c r="E145" i="2"/>
  <c r="G260" i="2"/>
  <c r="J260" i="2"/>
  <c r="D260" i="2"/>
  <c r="K260" i="2"/>
  <c r="E260" i="2"/>
  <c r="C260" i="2"/>
  <c r="F260" i="2"/>
  <c r="H260" i="2"/>
  <c r="I260" i="2"/>
  <c r="C152" i="2"/>
  <c r="J152" i="2"/>
  <c r="F152" i="2"/>
  <c r="K152" i="2"/>
  <c r="D152" i="2"/>
  <c r="I152" i="2"/>
  <c r="E152" i="2"/>
  <c r="H152" i="2"/>
  <c r="G152" i="2"/>
  <c r="D166" i="2"/>
  <c r="I166" i="2"/>
  <c r="K166" i="2"/>
  <c r="G166" i="2"/>
  <c r="J166" i="2"/>
  <c r="F166" i="2"/>
  <c r="H166" i="2"/>
  <c r="C166" i="2"/>
  <c r="E166" i="2"/>
  <c r="D274" i="2"/>
  <c r="C274" i="2"/>
  <c r="H274" i="2"/>
  <c r="E274" i="2"/>
  <c r="F274" i="2"/>
  <c r="J274" i="2"/>
  <c r="K274" i="2"/>
  <c r="I274" i="2"/>
  <c r="G274" i="2"/>
  <c r="E230" i="2"/>
  <c r="C230" i="2"/>
  <c r="D230" i="2"/>
  <c r="I230" i="2"/>
  <c r="G230" i="2"/>
  <c r="H230" i="2"/>
  <c r="J230" i="2"/>
  <c r="F230" i="2"/>
  <c r="K230" i="2"/>
  <c r="E162" i="2"/>
  <c r="F162" i="2"/>
  <c r="G162" i="2"/>
  <c r="D162" i="2"/>
  <c r="J162" i="2"/>
  <c r="C162" i="2"/>
  <c r="I162" i="2"/>
  <c r="K162" i="2"/>
  <c r="H162" i="2"/>
  <c r="E136" i="2"/>
  <c r="I136" i="2"/>
  <c r="G136" i="2"/>
  <c r="K136" i="2"/>
  <c r="H136" i="2"/>
  <c r="J136" i="2"/>
  <c r="D136" i="2"/>
  <c r="F136" i="2"/>
  <c r="C136" i="2"/>
  <c r="C276" i="2"/>
  <c r="K276" i="2"/>
  <c r="E276" i="2"/>
  <c r="I276" i="2"/>
  <c r="G276" i="2"/>
  <c r="J276" i="2"/>
  <c r="D276" i="2"/>
  <c r="F276" i="2"/>
  <c r="H276" i="2"/>
  <c r="F220" i="2"/>
  <c r="G220" i="2"/>
  <c r="J220" i="2"/>
  <c r="I220" i="2"/>
  <c r="H220" i="2"/>
  <c r="C220" i="2"/>
  <c r="K220" i="2"/>
  <c r="E220" i="2"/>
  <c r="D220" i="2"/>
  <c r="D85" i="2"/>
  <c r="I85" i="2"/>
  <c r="F85" i="2"/>
  <c r="K85" i="2"/>
  <c r="G85" i="2"/>
  <c r="J85" i="2"/>
  <c r="H85" i="2"/>
  <c r="E85" i="2"/>
  <c r="C85" i="2"/>
  <c r="C83" i="2"/>
  <c r="F83" i="2"/>
  <c r="K83" i="2"/>
  <c r="E83" i="2"/>
  <c r="D83" i="2"/>
  <c r="I83" i="2"/>
  <c r="G83" i="2"/>
  <c r="J83" i="2"/>
  <c r="H83" i="2"/>
  <c r="D177" i="2"/>
  <c r="I177" i="2"/>
  <c r="J177" i="2"/>
  <c r="G177" i="2"/>
  <c r="K177" i="2"/>
  <c r="C177" i="2"/>
  <c r="E177" i="2"/>
  <c r="F177" i="2"/>
  <c r="H177" i="2"/>
  <c r="G292" i="2"/>
  <c r="F292" i="2"/>
  <c r="K292" i="2"/>
  <c r="H292" i="2"/>
  <c r="J292" i="2"/>
  <c r="C292" i="2"/>
  <c r="E292" i="2"/>
  <c r="D292" i="2"/>
  <c r="I292" i="2"/>
  <c r="G350" i="2"/>
  <c r="H350" i="2"/>
  <c r="J350" i="2"/>
  <c r="D350" i="2"/>
  <c r="F350" i="2"/>
  <c r="C350" i="2"/>
  <c r="E350" i="2"/>
  <c r="I350" i="2"/>
  <c r="K350" i="2"/>
  <c r="E167" i="2"/>
  <c r="G167" i="2"/>
  <c r="H167" i="2"/>
  <c r="C167" i="2"/>
  <c r="I167" i="2"/>
  <c r="D167" i="2"/>
  <c r="F167" i="2"/>
  <c r="J167" i="2"/>
  <c r="K167" i="2"/>
  <c r="E106" i="2"/>
  <c r="D106" i="2"/>
  <c r="K106" i="2"/>
  <c r="F106" i="2"/>
  <c r="G106" i="2"/>
  <c r="J106" i="2"/>
  <c r="H106" i="2"/>
  <c r="C106" i="2"/>
  <c r="I106" i="2"/>
  <c r="H311" i="2"/>
  <c r="G311" i="2"/>
  <c r="I311" i="2"/>
  <c r="E311" i="2"/>
  <c r="C311" i="2"/>
  <c r="D311" i="2"/>
  <c r="J311" i="2"/>
  <c r="K311" i="2"/>
  <c r="F311" i="2"/>
  <c r="J151" i="2"/>
  <c r="D151" i="2"/>
  <c r="K151" i="2"/>
  <c r="G151" i="2"/>
  <c r="C151" i="2"/>
  <c r="H151" i="2"/>
  <c r="I151" i="2"/>
  <c r="F151" i="2"/>
  <c r="E151" i="2"/>
  <c r="G102" i="2"/>
  <c r="J102" i="2"/>
  <c r="H102" i="2"/>
  <c r="E102" i="2"/>
  <c r="D102" i="2"/>
  <c r="I102" i="2"/>
  <c r="K102" i="2"/>
  <c r="F102" i="2"/>
  <c r="C102" i="2"/>
  <c r="G97" i="2"/>
  <c r="J97" i="2"/>
  <c r="I97" i="2"/>
  <c r="H97" i="2"/>
  <c r="E97" i="2"/>
  <c r="C97" i="2"/>
  <c r="D97" i="2"/>
  <c r="K97" i="2"/>
  <c r="F97" i="2"/>
  <c r="I332" i="2"/>
  <c r="K332" i="2"/>
  <c r="J332" i="2"/>
  <c r="F332" i="2"/>
  <c r="G332" i="2"/>
  <c r="H332" i="2"/>
  <c r="C332" i="2"/>
  <c r="E332" i="2"/>
  <c r="D332" i="2"/>
  <c r="D93" i="2"/>
  <c r="G93" i="2"/>
  <c r="H93" i="2"/>
  <c r="I93" i="2"/>
  <c r="K93" i="2"/>
  <c r="J93" i="2"/>
  <c r="C93" i="2"/>
  <c r="F93" i="2"/>
  <c r="E93" i="2"/>
  <c r="C235" i="2"/>
  <c r="E235" i="2"/>
  <c r="D235" i="2"/>
  <c r="I235" i="2"/>
  <c r="K235" i="2"/>
  <c r="F235" i="2"/>
  <c r="J235" i="2"/>
  <c r="G235" i="2"/>
  <c r="H235" i="2"/>
  <c r="F87" i="2"/>
  <c r="J87" i="2"/>
  <c r="E87" i="2"/>
  <c r="H87" i="2"/>
  <c r="D87" i="2"/>
  <c r="K87" i="2"/>
  <c r="C87" i="2"/>
  <c r="I87" i="2"/>
  <c r="G87" i="2"/>
  <c r="G294" i="2"/>
  <c r="J294" i="2"/>
  <c r="E294" i="2"/>
  <c r="C294" i="2"/>
  <c r="H294" i="2"/>
  <c r="D294" i="2"/>
  <c r="K294" i="2"/>
  <c r="F294" i="2"/>
  <c r="I294" i="2"/>
  <c r="E329" i="2"/>
  <c r="C329" i="2"/>
  <c r="H329" i="2"/>
  <c r="F329" i="2"/>
  <c r="I329" i="2"/>
  <c r="K329" i="2"/>
  <c r="D329" i="2"/>
  <c r="G329" i="2"/>
  <c r="J329" i="2"/>
  <c r="H226" i="2"/>
  <c r="J226" i="2"/>
  <c r="D226" i="2"/>
  <c r="E226" i="2"/>
  <c r="C226" i="2"/>
  <c r="I226" i="2"/>
  <c r="K226" i="2"/>
  <c r="G226" i="2"/>
  <c r="F226" i="2"/>
  <c r="J315" i="2"/>
  <c r="G315" i="2"/>
  <c r="E315" i="2"/>
  <c r="C315" i="2"/>
  <c r="D315" i="2"/>
  <c r="K315" i="2"/>
  <c r="I315" i="2"/>
  <c r="H315" i="2"/>
  <c r="F315" i="2"/>
  <c r="E352" i="2"/>
  <c r="I352" i="2"/>
  <c r="K352" i="2"/>
  <c r="F352" i="2"/>
  <c r="C352" i="2"/>
  <c r="D352" i="2"/>
  <c r="J352" i="2"/>
  <c r="G352" i="2"/>
  <c r="H352" i="2"/>
  <c r="C243" i="2"/>
  <c r="I243" i="2"/>
  <c r="K243" i="2"/>
  <c r="E243" i="2"/>
  <c r="G243" i="2"/>
  <c r="H243" i="2"/>
  <c r="J243" i="2"/>
  <c r="D243" i="2"/>
  <c r="F243" i="2"/>
  <c r="K142" i="2"/>
  <c r="G142" i="2"/>
  <c r="J142" i="2"/>
  <c r="F142" i="2"/>
  <c r="H142" i="2"/>
  <c r="C142" i="2"/>
  <c r="E142" i="2"/>
  <c r="I142" i="2"/>
  <c r="D142" i="2"/>
  <c r="G205" i="2"/>
  <c r="J205" i="2"/>
  <c r="D205" i="2"/>
  <c r="I205" i="2"/>
  <c r="K205" i="2"/>
  <c r="E205" i="2"/>
  <c r="C205" i="2"/>
  <c r="H205" i="2"/>
  <c r="F205" i="2"/>
  <c r="K149" i="2"/>
  <c r="E149" i="2"/>
  <c r="H149" i="2"/>
  <c r="D149" i="2"/>
  <c r="G149" i="2"/>
  <c r="J149" i="2"/>
  <c r="C149" i="2"/>
  <c r="I149" i="2"/>
  <c r="F149" i="2"/>
  <c r="F213" i="2"/>
  <c r="G213" i="2"/>
  <c r="H213" i="2"/>
  <c r="K213" i="2"/>
  <c r="J213" i="2"/>
  <c r="E213" i="2"/>
  <c r="I213" i="2"/>
  <c r="C213" i="2"/>
  <c r="D213" i="2"/>
  <c r="C194" i="2"/>
  <c r="G194" i="2"/>
  <c r="D194" i="2"/>
  <c r="F194" i="2"/>
  <c r="H194" i="2"/>
  <c r="J194" i="2"/>
  <c r="K194" i="2"/>
  <c r="E194" i="2"/>
  <c r="I194" i="2"/>
  <c r="J115" i="2"/>
  <c r="I115" i="2"/>
  <c r="F115" i="2"/>
  <c r="C115" i="2"/>
  <c r="H115" i="2"/>
  <c r="E115" i="2"/>
  <c r="D115" i="2"/>
  <c r="K115" i="2"/>
  <c r="G115" i="2"/>
  <c r="D296" i="2"/>
  <c r="H296" i="2"/>
  <c r="I296" i="2"/>
  <c r="K296" i="2"/>
  <c r="G296" i="2"/>
  <c r="J296" i="2"/>
  <c r="C296" i="2"/>
  <c r="E296" i="2"/>
  <c r="F296" i="2"/>
  <c r="F298" i="2"/>
  <c r="G298" i="2"/>
  <c r="C298" i="2"/>
  <c r="E298" i="2"/>
  <c r="I298" i="2"/>
  <c r="H298" i="2"/>
  <c r="K298" i="2"/>
  <c r="J298" i="2"/>
  <c r="D298" i="2"/>
  <c r="J133" i="2"/>
  <c r="E133" i="2"/>
  <c r="G133" i="2"/>
  <c r="C133" i="2"/>
  <c r="D133" i="2"/>
  <c r="F133" i="2"/>
  <c r="K133" i="2"/>
  <c r="H133" i="2"/>
  <c r="I133" i="2"/>
  <c r="K155" i="2"/>
  <c r="F155" i="2"/>
  <c r="G155" i="2"/>
  <c r="H155" i="2"/>
  <c r="D155" i="2"/>
  <c r="J155" i="2"/>
  <c r="E155" i="2"/>
  <c r="C155" i="2"/>
  <c r="I155" i="2"/>
  <c r="C331" i="2"/>
  <c r="F331" i="2"/>
  <c r="D331" i="2"/>
  <c r="I331" i="2"/>
  <c r="E331" i="2"/>
  <c r="J331" i="2"/>
  <c r="G331" i="2"/>
  <c r="H331" i="2"/>
  <c r="K331" i="2"/>
  <c r="E204" i="2"/>
  <c r="I204" i="2"/>
  <c r="K204" i="2"/>
  <c r="H204" i="2"/>
  <c r="C204" i="2"/>
  <c r="D204" i="2"/>
  <c r="F204" i="2"/>
  <c r="J204" i="2"/>
  <c r="G204" i="2"/>
  <c r="E170" i="2"/>
  <c r="C170" i="2"/>
  <c r="G170" i="2"/>
  <c r="D170" i="2"/>
  <c r="F170" i="2"/>
  <c r="H170" i="2"/>
  <c r="J170" i="2"/>
  <c r="I170" i="2"/>
  <c r="K170" i="2"/>
  <c r="E195" i="2"/>
  <c r="D195" i="2"/>
  <c r="K195" i="2"/>
  <c r="F195" i="2"/>
  <c r="I195" i="2"/>
  <c r="G195" i="2"/>
  <c r="J195" i="2"/>
  <c r="H195" i="2"/>
  <c r="C195" i="2"/>
  <c r="C328" i="2"/>
  <c r="E328" i="2"/>
  <c r="I328" i="2"/>
  <c r="K328" i="2"/>
  <c r="F328" i="2"/>
  <c r="G328" i="2"/>
  <c r="H328" i="2"/>
  <c r="J328" i="2"/>
  <c r="D328" i="2"/>
  <c r="E321" i="2"/>
  <c r="C321" i="2"/>
  <c r="K321" i="2"/>
  <c r="I321" i="2"/>
  <c r="J321" i="2"/>
  <c r="F321" i="2"/>
  <c r="G321" i="2"/>
  <c r="H321" i="2"/>
  <c r="D321" i="2"/>
  <c r="D343" i="2"/>
  <c r="K343" i="2"/>
  <c r="I343" i="2"/>
  <c r="E343" i="2"/>
  <c r="G343" i="2"/>
  <c r="H343" i="2"/>
  <c r="C343" i="2"/>
  <c r="F343" i="2"/>
  <c r="J343" i="2"/>
  <c r="E354" i="2"/>
  <c r="D354" i="2"/>
  <c r="F354" i="2"/>
  <c r="I354" i="2"/>
  <c r="K354" i="2"/>
  <c r="G354" i="2"/>
  <c r="H354" i="2"/>
  <c r="C354" i="2"/>
  <c r="J354" i="2"/>
  <c r="D203" i="2"/>
  <c r="C203" i="2"/>
  <c r="I203" i="2"/>
  <c r="K203" i="2"/>
  <c r="J203" i="2"/>
  <c r="E203" i="2"/>
  <c r="F203" i="2"/>
  <c r="G203" i="2"/>
  <c r="H203" i="2"/>
  <c r="E301" i="2"/>
  <c r="C301" i="2"/>
  <c r="D301" i="2"/>
  <c r="I301" i="2"/>
  <c r="F301" i="2"/>
  <c r="G301" i="2"/>
  <c r="H301" i="2"/>
  <c r="J301" i="2"/>
  <c r="K301" i="2"/>
  <c r="J271" i="2"/>
  <c r="G271" i="2"/>
  <c r="C271" i="2"/>
  <c r="E271" i="2"/>
  <c r="D271" i="2"/>
  <c r="I271" i="2"/>
  <c r="K271" i="2"/>
  <c r="H271" i="2"/>
  <c r="F271" i="2"/>
  <c r="I323" i="2"/>
  <c r="K323" i="2"/>
  <c r="F323" i="2"/>
  <c r="J323" i="2"/>
  <c r="H323" i="2"/>
  <c r="G323" i="2"/>
  <c r="E323" i="2"/>
  <c r="C323" i="2"/>
  <c r="D323" i="2"/>
  <c r="C287" i="2"/>
  <c r="J287" i="2"/>
  <c r="I287" i="2"/>
  <c r="F287" i="2"/>
  <c r="D287" i="2"/>
  <c r="K287" i="2"/>
  <c r="G287" i="2"/>
  <c r="H287" i="2"/>
  <c r="E287" i="2"/>
  <c r="C317" i="2"/>
  <c r="E317" i="2"/>
  <c r="H317" i="2"/>
  <c r="K317" i="2"/>
  <c r="G317" i="2"/>
  <c r="D317" i="2"/>
  <c r="I317" i="2"/>
  <c r="F317" i="2"/>
  <c r="J317" i="2"/>
  <c r="F324" i="2"/>
  <c r="I324" i="2"/>
  <c r="K324" i="2"/>
  <c r="E324" i="2"/>
  <c r="G324" i="2"/>
  <c r="H324" i="2"/>
  <c r="J324" i="2"/>
  <c r="D324" i="2"/>
  <c r="C324" i="2"/>
  <c r="E309" i="2"/>
  <c r="C309" i="2"/>
  <c r="I309" i="2"/>
  <c r="K309" i="2"/>
  <c r="F309" i="2"/>
  <c r="H309" i="2"/>
  <c r="J309" i="2"/>
  <c r="G309" i="2"/>
  <c r="D309" i="2"/>
  <c r="C95" i="2"/>
  <c r="K95" i="2"/>
  <c r="E95" i="2"/>
  <c r="F95" i="2"/>
  <c r="G95" i="2"/>
  <c r="H95" i="2"/>
  <c r="J95" i="2"/>
  <c r="D95" i="2"/>
  <c r="I95" i="2"/>
  <c r="G189" i="2"/>
  <c r="K189" i="2"/>
  <c r="H189" i="2"/>
  <c r="F189" i="2"/>
  <c r="J189" i="2"/>
  <c r="E189" i="2"/>
  <c r="D189" i="2"/>
  <c r="C189" i="2"/>
  <c r="I189" i="2"/>
  <c r="H169" i="2"/>
  <c r="D169" i="2"/>
  <c r="F169" i="2"/>
  <c r="E169" i="2"/>
  <c r="I169" i="2"/>
  <c r="K169" i="2"/>
  <c r="J169" i="2"/>
  <c r="G169" i="2"/>
  <c r="C169" i="2"/>
  <c r="H228" i="2"/>
  <c r="E228" i="2"/>
  <c r="C228" i="2"/>
  <c r="D228" i="2"/>
  <c r="F228" i="2"/>
  <c r="I228" i="2"/>
  <c r="K228" i="2"/>
  <c r="J228" i="2"/>
  <c r="G228" i="2"/>
  <c r="C89" i="2"/>
  <c r="D89" i="2"/>
  <c r="K89" i="2"/>
  <c r="F89" i="2"/>
  <c r="J89" i="2"/>
  <c r="H89" i="2"/>
  <c r="I89" i="2"/>
  <c r="E89" i="2"/>
  <c r="G89" i="2"/>
  <c r="C318" i="2"/>
  <c r="D318" i="2"/>
  <c r="I318" i="2"/>
  <c r="E318" i="2"/>
  <c r="K318" i="2"/>
  <c r="F318" i="2"/>
  <c r="J318" i="2"/>
  <c r="G318" i="2"/>
  <c r="H318" i="2"/>
  <c r="G198" i="2"/>
  <c r="H198" i="2"/>
  <c r="C198" i="2"/>
  <c r="D198" i="2"/>
  <c r="F198" i="2"/>
  <c r="J198" i="2"/>
  <c r="I198" i="2"/>
  <c r="K198" i="2"/>
  <c r="E198" i="2"/>
  <c r="E121" i="2"/>
  <c r="D121" i="2"/>
  <c r="C121" i="2"/>
  <c r="I121" i="2"/>
  <c r="F121" i="2"/>
  <c r="H121" i="2"/>
  <c r="J121" i="2"/>
  <c r="G121" i="2"/>
  <c r="K121" i="2"/>
  <c r="E333" i="2"/>
  <c r="C333" i="2"/>
  <c r="I333" i="2"/>
  <c r="K333" i="2"/>
  <c r="F333" i="2"/>
  <c r="G333" i="2"/>
  <c r="H333" i="2"/>
  <c r="J333" i="2"/>
  <c r="D333" i="2"/>
  <c r="E188" i="2"/>
  <c r="I188" i="2"/>
  <c r="G188" i="2"/>
  <c r="J188" i="2"/>
  <c r="C188" i="2"/>
  <c r="H188" i="2"/>
  <c r="D188" i="2"/>
  <c r="K188" i="2"/>
  <c r="F188" i="2"/>
  <c r="C219" i="2"/>
  <c r="F219" i="2"/>
  <c r="G219" i="2"/>
  <c r="J219" i="2"/>
  <c r="E219" i="2"/>
  <c r="K219" i="2"/>
  <c r="D219" i="2"/>
  <c r="I219" i="2"/>
  <c r="H219" i="2"/>
  <c r="D212" i="2"/>
  <c r="I212" i="2"/>
  <c r="K212" i="2"/>
  <c r="C212" i="2"/>
  <c r="E212" i="2"/>
  <c r="G212" i="2"/>
  <c r="H212" i="2"/>
  <c r="J212" i="2"/>
  <c r="F212" i="2"/>
  <c r="I284" i="2"/>
  <c r="K284" i="2"/>
  <c r="G284" i="2"/>
  <c r="H284" i="2"/>
  <c r="J284" i="2"/>
  <c r="C284" i="2"/>
  <c r="D284" i="2"/>
  <c r="E284" i="2"/>
  <c r="F284" i="2"/>
  <c r="K337" i="2"/>
  <c r="J337" i="2"/>
  <c r="G337" i="2"/>
  <c r="E337" i="2"/>
  <c r="H337" i="2"/>
  <c r="I337" i="2"/>
  <c r="D337" i="2"/>
  <c r="C337" i="2"/>
  <c r="F337" i="2"/>
  <c r="C105" i="2"/>
  <c r="F105" i="2"/>
  <c r="G105" i="2"/>
  <c r="H105" i="2"/>
  <c r="E105" i="2"/>
  <c r="I105" i="2"/>
  <c r="D105" i="2"/>
  <c r="K105" i="2"/>
  <c r="J105" i="2"/>
  <c r="H197" i="2"/>
  <c r="J197" i="2"/>
  <c r="C197" i="2"/>
  <c r="E197" i="2"/>
  <c r="I197" i="2"/>
  <c r="D197" i="2"/>
  <c r="K197" i="2"/>
  <c r="G197" i="2"/>
  <c r="F197" i="2"/>
  <c r="E143" i="2"/>
  <c r="C143" i="2"/>
  <c r="I143" i="2"/>
  <c r="K143" i="2"/>
  <c r="F143" i="2"/>
  <c r="G143" i="2"/>
  <c r="D143" i="2"/>
  <c r="J143" i="2"/>
  <c r="H143" i="2"/>
  <c r="F288" i="2"/>
  <c r="G288" i="2"/>
  <c r="J288" i="2"/>
  <c r="D288" i="2"/>
  <c r="I288" i="2"/>
  <c r="H288" i="2"/>
  <c r="E288" i="2"/>
  <c r="K288" i="2"/>
  <c r="C288" i="2"/>
  <c r="I86" i="2"/>
  <c r="C86" i="2"/>
  <c r="E86" i="2"/>
  <c r="H86" i="2"/>
  <c r="F86" i="2"/>
  <c r="G86" i="2"/>
  <c r="J86" i="2"/>
  <c r="D86" i="2"/>
  <c r="K86" i="2"/>
  <c r="C270" i="2"/>
  <c r="E270" i="2"/>
  <c r="H270" i="2"/>
  <c r="D270" i="2"/>
  <c r="I270" i="2"/>
  <c r="K270" i="2"/>
  <c r="F270" i="2"/>
  <c r="G270" i="2"/>
  <c r="J270" i="2"/>
  <c r="F187" i="2"/>
  <c r="G187" i="2"/>
  <c r="E187" i="2"/>
  <c r="H187" i="2"/>
  <c r="D187" i="2"/>
  <c r="I187" i="2"/>
  <c r="K187" i="2"/>
  <c r="J187" i="2"/>
  <c r="C187" i="2"/>
  <c r="C208" i="2"/>
  <c r="E208" i="2"/>
  <c r="D208" i="2"/>
  <c r="K208" i="2"/>
  <c r="F208" i="2"/>
  <c r="G208" i="2"/>
  <c r="H208" i="2"/>
  <c r="J208" i="2"/>
  <c r="I208" i="2"/>
  <c r="E355" i="2"/>
  <c r="C355" i="2"/>
  <c r="F355" i="2"/>
  <c r="G355" i="2"/>
  <c r="H355" i="2"/>
  <c r="J355" i="2"/>
  <c r="D355" i="2"/>
  <c r="K355" i="2"/>
  <c r="I355" i="2"/>
  <c r="H237" i="2"/>
  <c r="K237" i="2"/>
  <c r="J237" i="2"/>
  <c r="C237" i="2"/>
  <c r="D237" i="2"/>
  <c r="I237" i="2"/>
  <c r="F237" i="2"/>
  <c r="G237" i="2"/>
  <c r="E237" i="2"/>
  <c r="H348" i="2"/>
  <c r="D348" i="2"/>
  <c r="F348" i="2"/>
  <c r="C348" i="2"/>
  <c r="K348" i="2"/>
  <c r="I348" i="2"/>
  <c r="G348" i="2"/>
  <c r="E348" i="2"/>
  <c r="J348" i="2"/>
  <c r="K84" i="2"/>
  <c r="C84" i="2"/>
  <c r="E84" i="2"/>
  <c r="I84" i="2"/>
  <c r="F84" i="2"/>
  <c r="H84" i="2"/>
  <c r="G84" i="2"/>
  <c r="J84" i="2"/>
  <c r="D84" i="2"/>
  <c r="E168" i="2"/>
  <c r="C168" i="2"/>
  <c r="J168" i="2"/>
  <c r="D168" i="2"/>
  <c r="I168" i="2"/>
  <c r="G168" i="2"/>
  <c r="H168" i="2"/>
  <c r="K168" i="2"/>
  <c r="F168" i="2"/>
  <c r="C286" i="2"/>
  <c r="I286" i="2"/>
  <c r="H286" i="2"/>
  <c r="J286" i="2"/>
  <c r="K286" i="2"/>
  <c r="F286" i="2"/>
  <c r="G286" i="2"/>
  <c r="D286" i="2"/>
  <c r="E286" i="2"/>
  <c r="H357" i="2"/>
  <c r="G357" i="2"/>
  <c r="C357" i="2"/>
  <c r="J357" i="2"/>
  <c r="D357" i="2"/>
  <c r="E357" i="2"/>
  <c r="I357" i="2"/>
  <c r="F357" i="2"/>
  <c r="K357" i="2"/>
  <c r="K154" i="2"/>
  <c r="G154" i="2"/>
  <c r="J154" i="2"/>
  <c r="F154" i="2"/>
  <c r="H154" i="2"/>
  <c r="C154" i="2"/>
  <c r="D154" i="2"/>
  <c r="I154" i="2"/>
  <c r="E154" i="2"/>
  <c r="C277" i="2"/>
  <c r="E277" i="2"/>
  <c r="G277" i="2"/>
  <c r="I277" i="2"/>
  <c r="F277" i="2"/>
  <c r="K277" i="2"/>
  <c r="H277" i="2"/>
  <c r="J277" i="2"/>
  <c r="D277" i="2"/>
  <c r="C182" i="2"/>
  <c r="G182" i="2"/>
  <c r="I182" i="2"/>
  <c r="J182" i="2"/>
  <c r="D182" i="2"/>
  <c r="K182" i="2"/>
  <c r="F182" i="2"/>
  <c r="H182" i="2"/>
  <c r="E182" i="2"/>
  <c r="E176" i="2"/>
  <c r="C176" i="2"/>
  <c r="I176" i="2"/>
  <c r="G176" i="2"/>
  <c r="H176" i="2"/>
  <c r="K176" i="2"/>
  <c r="F176" i="2"/>
  <c r="J176" i="2"/>
  <c r="D176" i="2"/>
  <c r="E232" i="2"/>
  <c r="D232" i="2"/>
  <c r="K232" i="2"/>
  <c r="G232" i="2"/>
  <c r="C232" i="2"/>
  <c r="F232" i="2"/>
  <c r="I232" i="2"/>
  <c r="H232" i="2"/>
  <c r="J232" i="2"/>
  <c r="C245" i="2"/>
  <c r="E245" i="2"/>
  <c r="D245" i="2"/>
  <c r="I245" i="2"/>
  <c r="K245" i="2"/>
  <c r="F245" i="2"/>
  <c r="H245" i="2"/>
  <c r="J245" i="2"/>
  <c r="G245" i="2"/>
  <c r="D103" i="2"/>
  <c r="F103" i="2"/>
  <c r="K103" i="2"/>
  <c r="G103" i="2"/>
  <c r="I103" i="2"/>
  <c r="C103" i="2"/>
  <c r="E103" i="2"/>
  <c r="J103" i="2"/>
  <c r="H103" i="2"/>
  <c r="E206" i="2"/>
  <c r="C206" i="2"/>
  <c r="D206" i="2"/>
  <c r="I206" i="2"/>
  <c r="K206" i="2"/>
  <c r="G206" i="2"/>
  <c r="J206" i="2"/>
  <c r="F206" i="2"/>
  <c r="H206" i="2"/>
  <c r="C210" i="2"/>
  <c r="E210" i="2"/>
  <c r="H210" i="2"/>
  <c r="J210" i="2"/>
  <c r="D210" i="2"/>
  <c r="F210" i="2"/>
  <c r="I210" i="2"/>
  <c r="K210" i="2"/>
  <c r="G210" i="2"/>
  <c r="E320" i="2"/>
  <c r="C320" i="2"/>
  <c r="F320" i="2"/>
  <c r="D320" i="2"/>
  <c r="I320" i="2"/>
  <c r="J320" i="2"/>
  <c r="H320" i="2"/>
  <c r="K320" i="2"/>
  <c r="G320" i="2"/>
  <c r="E342" i="2"/>
  <c r="C342" i="2"/>
  <c r="D342" i="2"/>
  <c r="I342" i="2"/>
  <c r="K342" i="2"/>
  <c r="J342" i="2"/>
  <c r="G342" i="2"/>
  <c r="F342" i="2"/>
  <c r="H342" i="2"/>
  <c r="F281" i="2"/>
  <c r="J281" i="2"/>
  <c r="E281" i="2"/>
  <c r="C281" i="2"/>
  <c r="D281" i="2"/>
  <c r="G281" i="2"/>
  <c r="K281" i="2"/>
  <c r="H281" i="2"/>
  <c r="I281" i="2"/>
  <c r="E295" i="2"/>
  <c r="C295" i="2"/>
  <c r="I295" i="2"/>
  <c r="K295" i="2"/>
  <c r="H295" i="2"/>
  <c r="D295" i="2"/>
  <c r="F295" i="2"/>
  <c r="J295" i="2"/>
  <c r="G295" i="2"/>
  <c r="E308" i="2"/>
  <c r="K308" i="2"/>
  <c r="D308" i="2"/>
  <c r="F308" i="2"/>
  <c r="I308" i="2"/>
  <c r="G308" i="2"/>
  <c r="H308" i="2"/>
  <c r="C308" i="2"/>
  <c r="J308" i="2"/>
  <c r="K183" i="2"/>
  <c r="H183" i="2"/>
  <c r="D183" i="2"/>
  <c r="G183" i="2"/>
  <c r="I183" i="2"/>
  <c r="J183" i="2"/>
  <c r="F183" i="2"/>
  <c r="E183" i="2"/>
  <c r="C183" i="2"/>
  <c r="E125" i="2"/>
  <c r="C125" i="2"/>
  <c r="I125" i="2"/>
  <c r="K125" i="2"/>
  <c r="F125" i="2"/>
  <c r="H125" i="2"/>
  <c r="D125" i="2"/>
  <c r="J125" i="2"/>
  <c r="G125" i="2"/>
  <c r="G140" i="2"/>
  <c r="H140" i="2"/>
  <c r="E140" i="2"/>
  <c r="J140" i="2"/>
  <c r="F140" i="2"/>
  <c r="K140" i="2"/>
  <c r="C140" i="2"/>
  <c r="D140" i="2"/>
  <c r="I140" i="2"/>
  <c r="E221" i="2"/>
  <c r="C221" i="2"/>
  <c r="D221" i="2"/>
  <c r="I221" i="2"/>
  <c r="F221" i="2"/>
  <c r="G221" i="2"/>
  <c r="K221" i="2"/>
  <c r="H221" i="2"/>
  <c r="J221" i="2"/>
  <c r="E305" i="2"/>
  <c r="H305" i="2"/>
  <c r="J305" i="2"/>
  <c r="D305" i="2"/>
  <c r="I305" i="2"/>
  <c r="K305" i="2"/>
  <c r="G305" i="2"/>
  <c r="C305" i="2"/>
  <c r="F305" i="2"/>
  <c r="I256" i="2"/>
  <c r="H256" i="2"/>
  <c r="J256" i="2"/>
  <c r="C256" i="2"/>
  <c r="E256" i="2"/>
  <c r="K256" i="2"/>
  <c r="F256" i="2"/>
  <c r="D256" i="2"/>
  <c r="G256" i="2"/>
  <c r="C200" i="2"/>
  <c r="E200" i="2"/>
  <c r="F200" i="2"/>
  <c r="G200" i="2"/>
  <c r="K200" i="2"/>
  <c r="H200" i="2"/>
  <c r="J200" i="2"/>
  <c r="I200" i="2"/>
  <c r="D200" i="2"/>
  <c r="C273" i="2"/>
  <c r="D273" i="2"/>
  <c r="I273" i="2"/>
  <c r="F273" i="2"/>
  <c r="G273" i="2"/>
  <c r="H273" i="2"/>
  <c r="K273" i="2"/>
  <c r="J273" i="2"/>
  <c r="E273" i="2"/>
  <c r="C339" i="2"/>
  <c r="K339" i="2"/>
  <c r="D339" i="2"/>
  <c r="E339" i="2"/>
  <c r="I339" i="2"/>
  <c r="F339" i="2"/>
  <c r="G339" i="2"/>
  <c r="H339" i="2"/>
  <c r="J339" i="2"/>
  <c r="E307" i="2"/>
  <c r="K307" i="2"/>
  <c r="F307" i="2"/>
  <c r="J307" i="2"/>
  <c r="C307" i="2"/>
  <c r="D307" i="2"/>
  <c r="H307" i="2"/>
  <c r="I307" i="2"/>
  <c r="G307" i="2"/>
  <c r="E335" i="2"/>
  <c r="D335" i="2"/>
  <c r="J335" i="2"/>
  <c r="H335" i="2"/>
  <c r="C335" i="2"/>
  <c r="I335" i="2"/>
  <c r="K335" i="2"/>
  <c r="F335" i="2"/>
  <c r="G335" i="2"/>
  <c r="E181" i="2"/>
  <c r="G181" i="2"/>
  <c r="C181" i="2"/>
  <c r="H181" i="2"/>
  <c r="J181" i="2"/>
  <c r="D181" i="2"/>
  <c r="I181" i="2"/>
  <c r="F181" i="2"/>
  <c r="K181" i="2"/>
  <c r="D179" i="2"/>
  <c r="J179" i="2"/>
  <c r="C179" i="2"/>
  <c r="E179" i="2"/>
  <c r="I179" i="2"/>
  <c r="G179" i="2"/>
  <c r="K179" i="2"/>
  <c r="H179" i="2"/>
  <c r="F179" i="2"/>
  <c r="E265" i="2"/>
  <c r="C265" i="2"/>
  <c r="G265" i="2"/>
  <c r="H265" i="2"/>
  <c r="J265" i="2"/>
  <c r="D265" i="2"/>
  <c r="I265" i="2"/>
  <c r="K265" i="2"/>
  <c r="F265" i="2"/>
  <c r="K252" i="2"/>
  <c r="F252" i="2"/>
  <c r="G252" i="2"/>
  <c r="J252" i="2"/>
  <c r="H252" i="2"/>
  <c r="C252" i="2"/>
  <c r="E252" i="2"/>
  <c r="D252" i="2"/>
  <c r="I252" i="2"/>
  <c r="H96" i="2"/>
  <c r="J96" i="2"/>
  <c r="G96" i="2"/>
  <c r="E96" i="2"/>
  <c r="D96" i="2"/>
  <c r="F96" i="2"/>
  <c r="I96" i="2"/>
  <c r="C96" i="2"/>
  <c r="K96" i="2"/>
  <c r="I359" i="2"/>
  <c r="K359" i="2"/>
  <c r="F359" i="2"/>
  <c r="J359" i="2"/>
  <c r="H359" i="2"/>
  <c r="G359" i="2"/>
  <c r="E359" i="2"/>
  <c r="C359" i="2"/>
  <c r="D359" i="2"/>
  <c r="J347" i="2"/>
  <c r="D347" i="2"/>
  <c r="E347" i="2"/>
  <c r="F347" i="2"/>
  <c r="I347" i="2"/>
  <c r="K347" i="2"/>
  <c r="G347" i="2"/>
  <c r="H347" i="2"/>
  <c r="C347" i="2"/>
  <c r="H259" i="2"/>
  <c r="G259" i="2"/>
  <c r="K259" i="2"/>
  <c r="C259" i="2"/>
  <c r="E259" i="2"/>
  <c r="D259" i="2"/>
  <c r="I259" i="2"/>
  <c r="F259" i="2"/>
  <c r="J259" i="2"/>
  <c r="I161" i="2"/>
  <c r="K161" i="2"/>
  <c r="F161" i="2"/>
  <c r="C161" i="2"/>
  <c r="H161" i="2"/>
  <c r="E161" i="2"/>
  <c r="D161" i="2"/>
  <c r="G161" i="2"/>
  <c r="J161" i="2"/>
  <c r="E268" i="2"/>
  <c r="D268" i="2"/>
  <c r="K268" i="2"/>
  <c r="F268" i="2"/>
  <c r="G268" i="2"/>
  <c r="J268" i="2"/>
  <c r="H268" i="2"/>
  <c r="C268" i="2"/>
  <c r="I268" i="2"/>
  <c r="J264" i="2"/>
  <c r="H264" i="2"/>
  <c r="E264" i="2"/>
  <c r="D264" i="2"/>
  <c r="I264" i="2"/>
  <c r="K264" i="2"/>
  <c r="C264" i="2"/>
  <c r="F264" i="2"/>
  <c r="G264" i="2"/>
  <c r="G300" i="2"/>
  <c r="H300" i="2"/>
  <c r="I300" i="2"/>
  <c r="D300" i="2"/>
  <c r="K300" i="2"/>
  <c r="C300" i="2"/>
  <c r="E300" i="2"/>
  <c r="F300" i="2"/>
  <c r="J300" i="2"/>
  <c r="E275" i="2"/>
  <c r="C275" i="2"/>
  <c r="J275" i="2"/>
  <c r="I275" i="2"/>
  <c r="F275" i="2"/>
  <c r="D275" i="2"/>
  <c r="K275" i="2"/>
  <c r="H275" i="2"/>
  <c r="G275" i="2"/>
  <c r="I367" i="2"/>
  <c r="E367" i="2"/>
  <c r="H367" i="2"/>
  <c r="C367" i="2"/>
  <c r="G367" i="2"/>
  <c r="J367" i="2"/>
  <c r="F367" i="2"/>
  <c r="K367" i="2"/>
  <c r="D367" i="2"/>
  <c r="K363" i="2"/>
  <c r="J363" i="2"/>
  <c r="D363" i="2"/>
  <c r="I363" i="2"/>
  <c r="E363" i="2"/>
  <c r="C363" i="2"/>
  <c r="H363" i="2"/>
  <c r="F363" i="2"/>
  <c r="G363" i="2"/>
  <c r="F306" i="2"/>
  <c r="G306" i="2"/>
  <c r="J306" i="2"/>
  <c r="C306" i="2"/>
  <c r="H306" i="2"/>
  <c r="D306" i="2"/>
  <c r="I306" i="2"/>
  <c r="K306" i="2"/>
  <c r="E306" i="2"/>
  <c r="J364" i="2"/>
  <c r="D364" i="2"/>
  <c r="C364" i="2"/>
  <c r="E364" i="2"/>
  <c r="I364" i="2"/>
  <c r="K364" i="2"/>
  <c r="G364" i="2"/>
  <c r="F364" i="2"/>
  <c r="H364" i="2"/>
  <c r="K340" i="2"/>
  <c r="J340" i="2"/>
  <c r="E340" i="2"/>
  <c r="C340" i="2"/>
  <c r="D340" i="2"/>
  <c r="F340" i="2"/>
  <c r="I340" i="2"/>
  <c r="H340" i="2"/>
  <c r="G340" i="2"/>
  <c r="K192" i="2"/>
  <c r="H192" i="2"/>
  <c r="D192" i="2"/>
  <c r="E192" i="2"/>
  <c r="C192" i="2"/>
  <c r="J192" i="2"/>
  <c r="I192" i="2"/>
  <c r="G192" i="2"/>
  <c r="F192" i="2"/>
  <c r="E314" i="2"/>
  <c r="C314" i="2"/>
  <c r="I314" i="2"/>
  <c r="K314" i="2"/>
  <c r="J314" i="2"/>
  <c r="G314" i="2"/>
  <c r="H314" i="2"/>
  <c r="D314" i="2"/>
  <c r="F314" i="2"/>
  <c r="H122" i="2"/>
  <c r="J122" i="2"/>
  <c r="D122" i="2"/>
  <c r="K122" i="2"/>
  <c r="I122" i="2"/>
  <c r="F122" i="2"/>
  <c r="C122" i="2"/>
  <c r="E122" i="2"/>
  <c r="G122" i="2"/>
  <c r="K191" i="2"/>
  <c r="H191" i="2"/>
  <c r="C191" i="2"/>
  <c r="E191" i="2"/>
  <c r="F191" i="2"/>
  <c r="G191" i="2"/>
  <c r="I191" i="2"/>
  <c r="J191" i="2"/>
  <c r="D191" i="2"/>
  <c r="I165" i="2"/>
  <c r="D165" i="2"/>
  <c r="K165" i="2"/>
  <c r="G165" i="2"/>
  <c r="H165" i="2"/>
  <c r="C165" i="2"/>
  <c r="F165" i="2"/>
  <c r="J165" i="2"/>
  <c r="E165" i="2"/>
  <c r="C138" i="2"/>
  <c r="D138" i="2"/>
  <c r="E138" i="2"/>
  <c r="I138" i="2"/>
  <c r="K138" i="2"/>
  <c r="F138" i="2"/>
  <c r="G138" i="2"/>
  <c r="J138" i="2"/>
  <c r="H138" i="2"/>
  <c r="H299" i="2"/>
  <c r="J299" i="2"/>
  <c r="E299" i="2"/>
  <c r="F299" i="2"/>
  <c r="K299" i="2"/>
  <c r="D299" i="2"/>
  <c r="I299" i="2"/>
  <c r="G299" i="2"/>
  <c r="C299" i="2"/>
  <c r="F250" i="2"/>
  <c r="G250" i="2"/>
  <c r="H250" i="2"/>
  <c r="J250" i="2"/>
  <c r="D250" i="2"/>
  <c r="E250" i="2"/>
  <c r="C250" i="2"/>
  <c r="K250" i="2"/>
  <c r="I250" i="2"/>
  <c r="D110" i="2"/>
  <c r="K110" i="2"/>
  <c r="I110" i="2"/>
  <c r="C110" i="2"/>
  <c r="F110" i="2"/>
  <c r="E110" i="2"/>
  <c r="J110" i="2"/>
  <c r="G110" i="2"/>
  <c r="H110" i="2"/>
  <c r="H157" i="2"/>
  <c r="J157" i="2"/>
  <c r="C157" i="2"/>
  <c r="E157" i="2"/>
  <c r="D157" i="2"/>
  <c r="I157" i="2"/>
  <c r="K157" i="2"/>
  <c r="G157" i="2"/>
  <c r="F157" i="2"/>
  <c r="C269" i="2"/>
  <c r="I269" i="2"/>
  <c r="K269" i="2"/>
  <c r="G269" i="2"/>
  <c r="E269" i="2"/>
  <c r="D269" i="2"/>
  <c r="F269" i="2"/>
  <c r="H269" i="2"/>
  <c r="J269" i="2"/>
  <c r="G263" i="2"/>
  <c r="H263" i="2"/>
  <c r="C263" i="2"/>
  <c r="J263" i="2"/>
  <c r="I263" i="2"/>
  <c r="K263" i="2"/>
  <c r="F263" i="2"/>
  <c r="D263" i="2"/>
  <c r="E263" i="2"/>
  <c r="K92" i="2"/>
  <c r="H92" i="2"/>
  <c r="G92" i="2"/>
  <c r="J92" i="2"/>
  <c r="C92" i="2"/>
  <c r="I92" i="2"/>
  <c r="F92" i="2"/>
  <c r="E92" i="2"/>
  <c r="D92" i="2"/>
  <c r="D358" i="2"/>
  <c r="I358" i="2"/>
  <c r="K358" i="2"/>
  <c r="H358" i="2"/>
  <c r="F358" i="2"/>
  <c r="G358" i="2"/>
  <c r="C358" i="2"/>
  <c r="E358" i="2"/>
  <c r="J358" i="2"/>
  <c r="H91" i="2"/>
  <c r="F91" i="2"/>
  <c r="K91" i="2"/>
  <c r="E91" i="2"/>
  <c r="C91" i="2"/>
  <c r="D91" i="2"/>
  <c r="I91" i="2"/>
  <c r="G91" i="2"/>
  <c r="J91" i="2"/>
  <c r="E174" i="2"/>
  <c r="D174" i="2"/>
  <c r="K174" i="2"/>
  <c r="H174" i="2"/>
  <c r="F174" i="2"/>
  <c r="C174" i="2"/>
  <c r="G174" i="2"/>
  <c r="I174" i="2"/>
  <c r="J174" i="2"/>
  <c r="C319" i="2"/>
  <c r="F319" i="2"/>
  <c r="G319" i="2"/>
  <c r="I319" i="2"/>
  <c r="E319" i="2"/>
  <c r="H319" i="2"/>
  <c r="J319" i="2"/>
  <c r="D319" i="2"/>
  <c r="K319" i="2"/>
  <c r="H124" i="2"/>
  <c r="D124" i="2"/>
  <c r="E124" i="2"/>
  <c r="C124" i="2"/>
  <c r="I124" i="2"/>
  <c r="K124" i="2"/>
  <c r="G124" i="2"/>
  <c r="J124" i="2"/>
  <c r="F124" i="2"/>
  <c r="E310" i="2"/>
  <c r="J310" i="2"/>
  <c r="D310" i="2"/>
  <c r="I310" i="2"/>
  <c r="K310" i="2"/>
  <c r="F310" i="2"/>
  <c r="H310" i="2"/>
  <c r="C310" i="2"/>
  <c r="G310" i="2"/>
  <c r="F267" i="2"/>
  <c r="H267" i="2"/>
  <c r="K267" i="2"/>
  <c r="G267" i="2"/>
  <c r="J267" i="2"/>
  <c r="I267" i="2"/>
  <c r="D267" i="2"/>
  <c r="E267" i="2"/>
  <c r="C267" i="2"/>
  <c r="G153" i="2"/>
  <c r="J153" i="2"/>
  <c r="I153" i="2"/>
  <c r="K153" i="2"/>
  <c r="E153" i="2"/>
  <c r="F153" i="2"/>
  <c r="H153" i="2"/>
  <c r="D153" i="2"/>
  <c r="C153" i="2"/>
  <c r="F88" i="2"/>
  <c r="G88" i="2"/>
  <c r="C88" i="2"/>
  <c r="D88" i="2"/>
  <c r="I88" i="2"/>
  <c r="K88" i="2"/>
  <c r="H88" i="2"/>
  <c r="J88" i="2"/>
  <c r="E88" i="2"/>
  <c r="D201" i="2"/>
  <c r="I201" i="2"/>
  <c r="E201" i="2"/>
  <c r="C201" i="2"/>
  <c r="F201" i="2"/>
  <c r="J201" i="2"/>
  <c r="K201" i="2"/>
  <c r="H201" i="2"/>
  <c r="G201" i="2"/>
  <c r="K248" i="2"/>
  <c r="I248" i="2"/>
  <c r="C248" i="2"/>
  <c r="F248" i="2"/>
  <c r="G248" i="2"/>
  <c r="H248" i="2"/>
  <c r="D248" i="2"/>
  <c r="J248" i="2"/>
  <c r="E248" i="2"/>
  <c r="I82" i="2"/>
  <c r="H82" i="2"/>
  <c r="G82" i="2"/>
  <c r="E82" i="2"/>
  <c r="C82" i="2"/>
  <c r="F82" i="2"/>
  <c r="D82" i="2"/>
  <c r="K82" i="2"/>
  <c r="J82" i="2"/>
  <c r="C262" i="2"/>
  <c r="E262" i="2"/>
  <c r="I262" i="2"/>
  <c r="K262" i="2"/>
  <c r="F262" i="2"/>
  <c r="G262" i="2"/>
  <c r="H262" i="2"/>
  <c r="J262" i="2"/>
  <c r="D262" i="2"/>
  <c r="F141" i="2"/>
  <c r="I141" i="2"/>
  <c r="D141" i="2"/>
  <c r="K141" i="2"/>
  <c r="G141" i="2"/>
  <c r="H141" i="2"/>
  <c r="J141" i="2"/>
  <c r="C141" i="2"/>
  <c r="E141" i="2"/>
  <c r="E289" i="2"/>
  <c r="G289" i="2"/>
  <c r="I289" i="2"/>
  <c r="F289" i="2"/>
  <c r="H289" i="2"/>
  <c r="C289" i="2"/>
  <c r="K289" i="2"/>
  <c r="J289" i="2"/>
  <c r="D289" i="2"/>
  <c r="J130" i="2"/>
  <c r="H130" i="2"/>
  <c r="I130" i="2"/>
  <c r="E130" i="2"/>
  <c r="D130" i="2"/>
  <c r="K130" i="2"/>
  <c r="F130" i="2"/>
  <c r="G130" i="2"/>
  <c r="C130" i="2"/>
  <c r="E123" i="2"/>
  <c r="C123" i="2"/>
  <c r="D123" i="2"/>
  <c r="I123" i="2"/>
  <c r="F123" i="2"/>
  <c r="K123" i="2"/>
  <c r="G123" i="2"/>
  <c r="H123" i="2"/>
  <c r="J123" i="2"/>
  <c r="E127" i="2"/>
  <c r="C127" i="2"/>
  <c r="H127" i="2"/>
  <c r="J127" i="2"/>
  <c r="D127" i="2"/>
  <c r="F127" i="2"/>
  <c r="K127" i="2"/>
  <c r="I127" i="2"/>
  <c r="G127" i="2"/>
  <c r="I356" i="2"/>
  <c r="K356" i="2"/>
  <c r="J356" i="2"/>
  <c r="F356" i="2"/>
  <c r="G356" i="2"/>
  <c r="H356" i="2"/>
  <c r="E356" i="2"/>
  <c r="C356" i="2"/>
  <c r="D356" i="2"/>
  <c r="C234" i="2"/>
  <c r="E234" i="2"/>
  <c r="H234" i="2"/>
  <c r="J234" i="2"/>
  <c r="D234" i="2"/>
  <c r="I234" i="2"/>
  <c r="K234" i="2"/>
  <c r="F234" i="2"/>
  <c r="G234" i="2"/>
  <c r="K158" i="2"/>
  <c r="I158" i="2"/>
  <c r="F158" i="2"/>
  <c r="J158" i="2"/>
  <c r="C158" i="2"/>
  <c r="G158" i="2"/>
  <c r="H158" i="2"/>
  <c r="D158" i="2"/>
  <c r="E158" i="2"/>
  <c r="K199" i="2"/>
  <c r="F199" i="2"/>
  <c r="G199" i="2"/>
  <c r="J199" i="2"/>
  <c r="D199" i="2"/>
  <c r="E199" i="2"/>
  <c r="I199" i="2"/>
  <c r="C199" i="2"/>
  <c r="H199" i="2"/>
  <c r="K207" i="2"/>
  <c r="F207" i="2"/>
  <c r="C207" i="2"/>
  <c r="G207" i="2"/>
  <c r="H207" i="2"/>
  <c r="J207" i="2"/>
  <c r="D207" i="2"/>
  <c r="E207" i="2"/>
  <c r="I207" i="2"/>
  <c r="G172" i="2"/>
  <c r="F172" i="2"/>
  <c r="E172" i="2"/>
  <c r="C172" i="2"/>
  <c r="K172" i="2"/>
  <c r="H172" i="2"/>
  <c r="I172" i="2"/>
  <c r="J172" i="2"/>
  <c r="D172" i="2"/>
  <c r="D231" i="2"/>
  <c r="F231" i="2"/>
  <c r="C231" i="2"/>
  <c r="K231" i="2"/>
  <c r="I231" i="2"/>
  <c r="E231" i="2"/>
  <c r="G231" i="2"/>
  <c r="H231" i="2"/>
  <c r="J231" i="2"/>
  <c r="G285" i="2"/>
  <c r="J285" i="2"/>
  <c r="E285" i="2"/>
  <c r="D285" i="2"/>
  <c r="I285" i="2"/>
  <c r="F285" i="2"/>
  <c r="H285" i="2"/>
  <c r="K285" i="2"/>
  <c r="C285" i="2"/>
  <c r="J360" i="2"/>
  <c r="F360" i="2"/>
  <c r="I360" i="2"/>
  <c r="C360" i="2"/>
  <c r="E360" i="2"/>
  <c r="G360" i="2"/>
  <c r="H360" i="2"/>
  <c r="K360" i="2"/>
  <c r="D360" i="2"/>
  <c r="E361" i="2"/>
  <c r="C361" i="2"/>
  <c r="K361" i="2"/>
  <c r="D361" i="2"/>
  <c r="I361" i="2"/>
  <c r="F361" i="2"/>
  <c r="H361" i="2"/>
  <c r="G361" i="2"/>
  <c r="J361" i="2"/>
  <c r="C351" i="2"/>
  <c r="D351" i="2"/>
  <c r="I351" i="2"/>
  <c r="F351" i="2"/>
  <c r="K351" i="2"/>
  <c r="G351" i="2"/>
  <c r="J351" i="2"/>
  <c r="E351" i="2"/>
  <c r="H351" i="2"/>
  <c r="I336" i="2"/>
  <c r="K336" i="2"/>
  <c r="F336" i="2"/>
  <c r="C336" i="2"/>
  <c r="E336" i="2"/>
  <c r="H336" i="2"/>
  <c r="J336" i="2"/>
  <c r="D336" i="2"/>
  <c r="G336" i="2"/>
  <c r="E254" i="2"/>
  <c r="C254" i="2"/>
  <c r="D254" i="2"/>
  <c r="I254" i="2"/>
  <c r="G254" i="2"/>
  <c r="H254" i="2"/>
  <c r="J254" i="2"/>
  <c r="F254" i="2"/>
  <c r="K254" i="2"/>
  <c r="E131" i="2"/>
  <c r="D131" i="2"/>
  <c r="J131" i="2"/>
  <c r="C131" i="2"/>
  <c r="I131" i="2"/>
  <c r="F131" i="2"/>
  <c r="G131" i="2"/>
  <c r="K131" i="2"/>
  <c r="H131" i="2"/>
  <c r="G209" i="2"/>
  <c r="H209" i="2"/>
  <c r="J209" i="2"/>
  <c r="E209" i="2"/>
  <c r="C209" i="2"/>
  <c r="D209" i="2"/>
  <c r="I209" i="2"/>
  <c r="F209" i="2"/>
  <c r="K209" i="2"/>
  <c r="H291" i="2"/>
  <c r="E291" i="2"/>
  <c r="J291" i="2"/>
  <c r="C291" i="2"/>
  <c r="K291" i="2"/>
  <c r="D291" i="2"/>
  <c r="I291" i="2"/>
  <c r="F291" i="2"/>
  <c r="G291" i="2"/>
  <c r="C304" i="2"/>
  <c r="D304" i="2"/>
  <c r="I304" i="2"/>
  <c r="F304" i="2"/>
  <c r="G304" i="2"/>
  <c r="E304" i="2"/>
  <c r="K304" i="2"/>
  <c r="H304" i="2"/>
  <c r="J304" i="2"/>
  <c r="D366" i="2"/>
  <c r="I366" i="2"/>
  <c r="K366" i="2"/>
  <c r="F366" i="2"/>
  <c r="G366" i="2"/>
  <c r="J366" i="2"/>
  <c r="H366" i="2"/>
  <c r="C366" i="2"/>
  <c r="E366" i="2"/>
  <c r="G163" i="2"/>
  <c r="J163" i="2"/>
  <c r="C163" i="2"/>
  <c r="H163" i="2"/>
  <c r="D163" i="2"/>
  <c r="F163" i="2"/>
  <c r="K163" i="2"/>
  <c r="I163" i="2"/>
  <c r="E163" i="2"/>
  <c r="H107" i="2"/>
  <c r="E107" i="2"/>
  <c r="C107" i="2"/>
  <c r="D107" i="2"/>
  <c r="J107" i="2"/>
  <c r="I107" i="2"/>
  <c r="K107" i="2"/>
  <c r="F107" i="2"/>
  <c r="G107" i="2"/>
  <c r="E244" i="2"/>
  <c r="C244" i="2"/>
  <c r="D244" i="2"/>
  <c r="K244" i="2"/>
  <c r="I244" i="2"/>
  <c r="H244" i="2"/>
  <c r="F244" i="2"/>
  <c r="G244" i="2"/>
  <c r="J244" i="2"/>
  <c r="I211" i="2"/>
  <c r="H211" i="2"/>
  <c r="K211" i="2"/>
  <c r="E211" i="2"/>
  <c r="C211" i="2"/>
  <c r="D211" i="2"/>
  <c r="F211" i="2"/>
  <c r="J211" i="2"/>
  <c r="G211" i="2"/>
  <c r="G349" i="2"/>
  <c r="H349" i="2"/>
  <c r="J349" i="2"/>
  <c r="E349" i="2"/>
  <c r="C349" i="2"/>
  <c r="D349" i="2"/>
  <c r="K349" i="2"/>
  <c r="F349" i="2"/>
  <c r="I349" i="2"/>
  <c r="E116" i="2"/>
  <c r="D116" i="2"/>
  <c r="I116" i="2"/>
  <c r="K116" i="2"/>
  <c r="G116" i="2"/>
  <c r="H116" i="2"/>
  <c r="J116" i="2"/>
  <c r="C116" i="2"/>
  <c r="F116" i="2"/>
  <c r="C322" i="2"/>
  <c r="E322" i="2"/>
  <c r="J322" i="2"/>
  <c r="D322" i="2"/>
  <c r="H322" i="2"/>
  <c r="I322" i="2"/>
  <c r="K322" i="2"/>
  <c r="G322" i="2"/>
  <c r="F322" i="2"/>
  <c r="E246" i="2"/>
  <c r="F246" i="2"/>
  <c r="G246" i="2"/>
  <c r="C246" i="2"/>
  <c r="H246" i="2"/>
  <c r="D246" i="2"/>
  <c r="I246" i="2"/>
  <c r="K246" i="2"/>
  <c r="J246" i="2"/>
  <c r="C371" i="2"/>
  <c r="D371" i="2"/>
  <c r="F371" i="2"/>
  <c r="J371" i="2"/>
  <c r="I371" i="2"/>
  <c r="K371" i="2"/>
  <c r="G371" i="2"/>
  <c r="H371" i="2"/>
  <c r="E371" i="2"/>
  <c r="C109" i="2"/>
  <c r="D109" i="2"/>
  <c r="I109" i="2"/>
  <c r="K109" i="2"/>
  <c r="E109" i="2"/>
  <c r="H109" i="2"/>
  <c r="J109" i="2"/>
  <c r="G109" i="2"/>
  <c r="F109" i="2"/>
  <c r="K345" i="2"/>
  <c r="H345" i="2"/>
  <c r="G345" i="2"/>
  <c r="D345" i="2"/>
  <c r="E345" i="2"/>
  <c r="C345" i="2"/>
  <c r="F345" i="2"/>
  <c r="J345" i="2"/>
  <c r="I345" i="2"/>
  <c r="C290" i="2"/>
  <c r="E290" i="2"/>
  <c r="I290" i="2"/>
  <c r="G290" i="2"/>
  <c r="J290" i="2"/>
  <c r="D290" i="2"/>
  <c r="F290" i="2"/>
  <c r="H290" i="2"/>
  <c r="K290" i="2"/>
  <c r="C202" i="2"/>
  <c r="I202" i="2"/>
  <c r="K202" i="2"/>
  <c r="H202" i="2"/>
  <c r="J202" i="2"/>
  <c r="F202" i="2"/>
  <c r="G202" i="2"/>
  <c r="E202" i="2"/>
  <c r="D202" i="2"/>
  <c r="E365" i="2"/>
  <c r="C365" i="2"/>
  <c r="J365" i="2"/>
  <c r="I365" i="2"/>
  <c r="K365" i="2"/>
  <c r="G365" i="2"/>
  <c r="H365" i="2"/>
  <c r="F365" i="2"/>
  <c r="D365" i="2"/>
  <c r="D327" i="2"/>
  <c r="F327" i="2"/>
  <c r="K327" i="2"/>
  <c r="G327" i="2"/>
  <c r="J327" i="2"/>
  <c r="C327" i="2"/>
  <c r="E327" i="2"/>
  <c r="H327" i="2"/>
  <c r="I327" i="2"/>
  <c r="H224" i="2"/>
  <c r="J224" i="2"/>
  <c r="D224" i="2"/>
  <c r="I224" i="2"/>
  <c r="K224" i="2"/>
  <c r="C224" i="2"/>
  <c r="E224" i="2"/>
  <c r="F224" i="2"/>
  <c r="G224" i="2"/>
  <c r="H251" i="2"/>
  <c r="C251" i="2"/>
  <c r="E251" i="2"/>
  <c r="J251" i="2"/>
  <c r="I251" i="2"/>
  <c r="K251" i="2"/>
  <c r="F251" i="2"/>
  <c r="G251" i="2"/>
  <c r="D251" i="2"/>
  <c r="E111" i="2"/>
  <c r="D111" i="2"/>
  <c r="I111" i="2"/>
  <c r="F111" i="2"/>
  <c r="G111" i="2"/>
  <c r="H111" i="2"/>
  <c r="K111" i="2"/>
  <c r="J111" i="2"/>
  <c r="C111" i="2"/>
  <c r="K372" i="2"/>
  <c r="D372" i="2"/>
  <c r="C372" i="2"/>
  <c r="E372" i="2"/>
  <c r="G372" i="2"/>
  <c r="F372" i="2"/>
  <c r="H372" i="2"/>
  <c r="J372" i="2"/>
  <c r="I372" i="2"/>
  <c r="D137" i="2"/>
  <c r="E137" i="2"/>
  <c r="C137" i="2"/>
  <c r="K137" i="2"/>
  <c r="J137" i="2"/>
  <c r="F137" i="2"/>
  <c r="I137" i="2"/>
  <c r="H137" i="2"/>
  <c r="G137" i="2"/>
  <c r="E236" i="2"/>
  <c r="C236" i="2"/>
  <c r="G236" i="2"/>
  <c r="F236" i="2"/>
  <c r="D236" i="2"/>
  <c r="H236" i="2"/>
  <c r="J236" i="2"/>
  <c r="I236" i="2"/>
  <c r="K236" i="2"/>
  <c r="C280" i="2"/>
  <c r="D280" i="2"/>
  <c r="I280" i="2"/>
  <c r="G280" i="2"/>
  <c r="K280" i="2"/>
  <c r="H280" i="2"/>
  <c r="J280" i="2"/>
  <c r="F280" i="2"/>
  <c r="E280" i="2"/>
  <c r="J247" i="2"/>
  <c r="C247" i="2"/>
  <c r="I247" i="2"/>
  <c r="K247" i="2"/>
  <c r="F247" i="2"/>
  <c r="H247" i="2"/>
  <c r="G247" i="2"/>
  <c r="E247" i="2"/>
  <c r="D247" i="2"/>
  <c r="C229" i="2"/>
  <c r="K229" i="2"/>
  <c r="F229" i="2"/>
  <c r="H229" i="2"/>
  <c r="E229" i="2"/>
  <c r="G229" i="2"/>
  <c r="J229" i="2"/>
  <c r="I229" i="2"/>
  <c r="D229" i="2"/>
  <c r="C279" i="2"/>
  <c r="H279" i="2"/>
  <c r="F279" i="2"/>
  <c r="K279" i="2"/>
  <c r="E279" i="2"/>
  <c r="D279" i="2"/>
  <c r="G279" i="2"/>
  <c r="I279" i="2"/>
  <c r="J279" i="2"/>
  <c r="E369" i="2"/>
  <c r="C369" i="2"/>
  <c r="K369" i="2"/>
  <c r="G369" i="2"/>
  <c r="F369" i="2"/>
  <c r="J369" i="2"/>
  <c r="I369" i="2"/>
  <c r="H369" i="2"/>
  <c r="D369" i="2"/>
  <c r="C104" i="2"/>
  <c r="D104" i="2"/>
  <c r="I104" i="2"/>
  <c r="K104" i="2"/>
  <c r="G104" i="2"/>
  <c r="H104" i="2"/>
  <c r="E104" i="2"/>
  <c r="F104" i="2"/>
  <c r="J104" i="2"/>
  <c r="I171" i="2"/>
  <c r="F171" i="2"/>
  <c r="G171" i="2"/>
  <c r="H171" i="2"/>
  <c r="K171" i="2"/>
  <c r="J171" i="2"/>
  <c r="C171" i="2"/>
  <c r="E171" i="2"/>
  <c r="D171" i="2"/>
  <c r="H253" i="2"/>
  <c r="J253" i="2"/>
  <c r="D253" i="2"/>
  <c r="F253" i="2"/>
  <c r="I253" i="2"/>
  <c r="K253" i="2"/>
  <c r="C253" i="2"/>
  <c r="E253" i="2"/>
  <c r="G253" i="2"/>
  <c r="C193" i="2"/>
  <c r="E193" i="2"/>
  <c r="K193" i="2"/>
  <c r="H193" i="2"/>
  <c r="D193" i="2"/>
  <c r="F193" i="2"/>
  <c r="G193" i="2"/>
  <c r="J193" i="2"/>
  <c r="I193" i="2"/>
  <c r="F100" i="2"/>
  <c r="I100" i="2"/>
  <c r="H100" i="2"/>
  <c r="J100" i="2"/>
  <c r="K100" i="2"/>
  <c r="D100" i="2"/>
  <c r="G100" i="2"/>
  <c r="C100" i="2"/>
  <c r="E100" i="2"/>
  <c r="C190" i="2"/>
  <c r="G190" i="2"/>
  <c r="D190" i="2"/>
  <c r="F190" i="2"/>
  <c r="E190" i="2"/>
  <c r="K190" i="2"/>
  <c r="J190" i="2"/>
  <c r="H190" i="2"/>
  <c r="I190" i="2"/>
  <c r="C344" i="2"/>
  <c r="E344" i="2"/>
  <c r="D344" i="2"/>
  <c r="F344" i="2"/>
  <c r="I344" i="2"/>
  <c r="J344" i="2"/>
  <c r="G344" i="2"/>
  <c r="H344" i="2"/>
  <c r="K344" i="2"/>
  <c r="I227" i="2"/>
  <c r="K227" i="2"/>
  <c r="H227" i="2"/>
  <c r="D227" i="2"/>
  <c r="G227" i="2"/>
  <c r="C227" i="2"/>
  <c r="F227" i="2"/>
  <c r="J227" i="2"/>
  <c r="E227" i="2"/>
  <c r="C325" i="2"/>
  <c r="E325" i="2"/>
  <c r="G325" i="2"/>
  <c r="I325" i="2"/>
  <c r="K325" i="2"/>
  <c r="F325" i="2"/>
  <c r="H325" i="2"/>
  <c r="J325" i="2"/>
  <c r="D325" i="2"/>
  <c r="F312" i="2"/>
  <c r="K312" i="2"/>
  <c r="H312" i="2"/>
  <c r="J312" i="2"/>
  <c r="C312" i="2"/>
  <c r="E312" i="2"/>
  <c r="G312" i="2"/>
  <c r="D312" i="2"/>
  <c r="I312" i="2"/>
  <c r="C132" i="2"/>
  <c r="E132" i="2"/>
  <c r="J132" i="2"/>
  <c r="D132" i="2"/>
  <c r="I132" i="2"/>
  <c r="F132" i="2"/>
  <c r="K132" i="2"/>
  <c r="H132" i="2"/>
  <c r="G132" i="2"/>
  <c r="H353" i="2"/>
  <c r="I353" i="2"/>
  <c r="K353" i="2"/>
  <c r="C353" i="2"/>
  <c r="E353" i="2"/>
  <c r="G353" i="2"/>
  <c r="D353" i="2"/>
  <c r="F353" i="2"/>
  <c r="J353" i="2"/>
  <c r="C114" i="2"/>
  <c r="E114" i="2"/>
  <c r="D114" i="2"/>
  <c r="F114" i="2"/>
  <c r="I114" i="2"/>
  <c r="G114" i="2"/>
  <c r="J114" i="2"/>
  <c r="K114" i="2"/>
  <c r="H114" i="2"/>
  <c r="G112" i="2"/>
  <c r="H112" i="2"/>
  <c r="J112" i="2"/>
  <c r="D112" i="2"/>
  <c r="F112" i="2"/>
  <c r="C112" i="2"/>
  <c r="E112" i="2"/>
  <c r="I112" i="2"/>
  <c r="K112" i="2"/>
  <c r="H233" i="2"/>
  <c r="D233" i="2"/>
  <c r="J233" i="2"/>
  <c r="I233" i="2"/>
  <c r="C233" i="2"/>
  <c r="E233" i="2"/>
  <c r="G233" i="2"/>
  <c r="K233" i="2"/>
  <c r="F233" i="2"/>
  <c r="E160" i="2"/>
  <c r="C160" i="2"/>
  <c r="K160" i="2"/>
  <c r="H160" i="2"/>
  <c r="J160" i="2"/>
  <c r="D160" i="2"/>
  <c r="F160" i="2"/>
  <c r="G160" i="2"/>
  <c r="I160" i="2"/>
  <c r="K257" i="2"/>
  <c r="G257" i="2"/>
  <c r="H257" i="2"/>
  <c r="C257" i="2"/>
  <c r="J257" i="2"/>
  <c r="E257" i="2"/>
  <c r="D257" i="2"/>
  <c r="I257" i="2"/>
  <c r="F257" i="2"/>
  <c r="K184" i="2"/>
  <c r="J184" i="2"/>
  <c r="C184" i="2"/>
  <c r="I184" i="2"/>
  <c r="E184" i="2"/>
  <c r="H184" i="2"/>
  <c r="D184" i="2"/>
  <c r="F184" i="2"/>
  <c r="G184" i="2"/>
  <c r="G302" i="2"/>
  <c r="H302" i="2"/>
  <c r="J302" i="2"/>
  <c r="D302" i="2"/>
  <c r="I302" i="2"/>
  <c r="C302" i="2"/>
  <c r="E302" i="2"/>
  <c r="K302" i="2"/>
  <c r="F302" i="2"/>
  <c r="I225" i="2"/>
  <c r="G225" i="2"/>
  <c r="H225" i="2"/>
  <c r="J225" i="2"/>
  <c r="C225" i="2"/>
  <c r="E225" i="2"/>
  <c r="F225" i="2"/>
  <c r="K225" i="2"/>
  <c r="D225" i="2"/>
  <c r="D139" i="2"/>
  <c r="I139" i="2"/>
  <c r="F139" i="2"/>
  <c r="K139" i="2"/>
  <c r="G139" i="2"/>
  <c r="E139" i="2"/>
  <c r="H139" i="2"/>
  <c r="J139" i="2"/>
  <c r="C139" i="2"/>
  <c r="C218" i="2"/>
  <c r="E218" i="2"/>
  <c r="I218" i="2"/>
  <c r="H218" i="2"/>
  <c r="D218" i="2"/>
  <c r="K218" i="2"/>
  <c r="G218" i="2"/>
  <c r="J218" i="2"/>
  <c r="F218" i="2"/>
  <c r="E258" i="2"/>
  <c r="C258" i="2"/>
  <c r="H258" i="2"/>
  <c r="J258" i="2"/>
  <c r="D258" i="2"/>
  <c r="I258" i="2"/>
  <c r="K258" i="2"/>
  <c r="F258" i="2"/>
  <c r="G258" i="2"/>
  <c r="F144" i="2"/>
  <c r="H144" i="2"/>
  <c r="E144" i="2"/>
  <c r="C144" i="2"/>
  <c r="D144" i="2"/>
  <c r="I144" i="2"/>
  <c r="K144" i="2"/>
  <c r="G144" i="2"/>
  <c r="J144" i="2"/>
  <c r="E223" i="2"/>
  <c r="C223" i="2"/>
  <c r="D223" i="2"/>
  <c r="I223" i="2"/>
  <c r="K223" i="2"/>
  <c r="F223" i="2"/>
  <c r="H223" i="2"/>
  <c r="J223" i="2"/>
  <c r="G223" i="2"/>
  <c r="F99" i="2"/>
  <c r="E99" i="2"/>
  <c r="D99" i="2"/>
  <c r="H99" i="2"/>
  <c r="K99" i="2"/>
  <c r="G99" i="2"/>
  <c r="J99" i="2"/>
  <c r="C99" i="2"/>
  <c r="I99" i="2"/>
  <c r="I303" i="2"/>
  <c r="K303" i="2"/>
  <c r="F303" i="2"/>
  <c r="G303" i="2"/>
  <c r="H303" i="2"/>
  <c r="J303" i="2"/>
  <c r="E303" i="2"/>
  <c r="C303" i="2"/>
  <c r="D303" i="2"/>
  <c r="K178" i="2"/>
  <c r="E178" i="2"/>
  <c r="G178" i="2"/>
  <c r="D178" i="2"/>
  <c r="C178" i="2"/>
  <c r="F178" i="2"/>
  <c r="H178" i="2"/>
  <c r="J178" i="2"/>
  <c r="I178" i="2"/>
  <c r="J90" i="2"/>
  <c r="I90" i="2"/>
  <c r="F90" i="2"/>
  <c r="G90" i="2"/>
  <c r="H90" i="2"/>
  <c r="D90" i="2"/>
  <c r="K90" i="2"/>
  <c r="C90" i="2"/>
  <c r="E90" i="2"/>
  <c r="C293" i="2"/>
  <c r="D293" i="2"/>
  <c r="G293" i="2"/>
  <c r="H293" i="2"/>
  <c r="I293" i="2"/>
  <c r="K293" i="2"/>
  <c r="F293" i="2"/>
  <c r="J293" i="2"/>
  <c r="E293" i="2"/>
  <c r="E164" i="2"/>
  <c r="C164" i="2"/>
  <c r="I164" i="2"/>
  <c r="K164" i="2"/>
  <c r="G164" i="2"/>
  <c r="H164" i="2"/>
  <c r="F164" i="2"/>
  <c r="D164" i="2"/>
  <c r="J164" i="2"/>
  <c r="C330" i="2"/>
  <c r="E330" i="2"/>
  <c r="D330" i="2"/>
  <c r="F330" i="2"/>
  <c r="K330" i="2"/>
  <c r="J330" i="2"/>
  <c r="G330" i="2"/>
  <c r="H330" i="2"/>
  <c r="I330" i="2"/>
  <c r="C278" i="2"/>
  <c r="E278" i="2"/>
  <c r="I278" i="2"/>
  <c r="K278" i="2"/>
  <c r="G278" i="2"/>
  <c r="J278" i="2"/>
  <c r="D278" i="2"/>
  <c r="F278" i="2"/>
  <c r="H278" i="2"/>
  <c r="H249" i="2"/>
  <c r="I249" i="2"/>
  <c r="J249" i="2"/>
  <c r="C249" i="2"/>
  <c r="E249" i="2"/>
  <c r="F249" i="2"/>
  <c r="K249" i="2"/>
  <c r="D249" i="2"/>
  <c r="G249" i="2"/>
  <c r="H266" i="2"/>
  <c r="F266" i="2"/>
  <c r="E266" i="2"/>
  <c r="I266" i="2"/>
  <c r="C266" i="2"/>
  <c r="D266" i="2"/>
  <c r="J266" i="2"/>
  <c r="K266" i="2"/>
  <c r="G266" i="2"/>
  <c r="H101" i="2"/>
  <c r="G101" i="2"/>
  <c r="J101" i="2"/>
  <c r="D101" i="2"/>
  <c r="E101" i="2"/>
  <c r="I101" i="2"/>
  <c r="C101" i="2"/>
  <c r="K101" i="2"/>
  <c r="F101" i="2"/>
  <c r="I297" i="2"/>
  <c r="J297" i="2"/>
  <c r="K297" i="2"/>
  <c r="E297" i="2"/>
  <c r="C297" i="2"/>
  <c r="D297" i="2"/>
  <c r="F297" i="2"/>
  <c r="H297" i="2"/>
  <c r="G297" i="2"/>
  <c r="I108" i="2"/>
  <c r="G108" i="2"/>
  <c r="F108" i="2"/>
  <c r="C108" i="2"/>
  <c r="J108" i="2"/>
  <c r="D108" i="2"/>
  <c r="K108" i="2"/>
  <c r="H108" i="2"/>
  <c r="E108" i="2"/>
  <c r="F255" i="2"/>
  <c r="G255" i="2"/>
  <c r="H255" i="2"/>
  <c r="J255" i="2"/>
  <c r="I255" i="2"/>
  <c r="D255" i="2"/>
  <c r="C255" i="2"/>
  <c r="E255" i="2"/>
  <c r="K255" i="2"/>
  <c r="E214" i="2"/>
  <c r="I214" i="2"/>
  <c r="K214" i="2"/>
  <c r="G214" i="2"/>
  <c r="D214" i="2"/>
  <c r="C214" i="2"/>
  <c r="F214" i="2"/>
  <c r="H214" i="2"/>
  <c r="J214" i="2"/>
  <c r="K239" i="2"/>
  <c r="I239" i="2"/>
  <c r="C239" i="2"/>
  <c r="D239" i="2"/>
  <c r="F239" i="2"/>
  <c r="H239" i="2"/>
  <c r="E239" i="2"/>
  <c r="J239" i="2"/>
  <c r="G239" i="2"/>
  <c r="C148" i="2"/>
  <c r="I148" i="2"/>
  <c r="D148" i="2"/>
  <c r="F148" i="2"/>
  <c r="K148" i="2"/>
  <c r="E148" i="2"/>
  <c r="G148" i="2"/>
  <c r="J148" i="2"/>
  <c r="H148" i="2"/>
  <c r="C316" i="2"/>
  <c r="I316" i="2"/>
  <c r="K316" i="2"/>
  <c r="F316" i="2"/>
  <c r="G316" i="2"/>
  <c r="E316" i="2"/>
  <c r="D316" i="2"/>
  <c r="J316" i="2"/>
  <c r="H316" i="2"/>
  <c r="C282" i="2"/>
  <c r="H282" i="2"/>
  <c r="E282" i="2"/>
  <c r="D282" i="2"/>
  <c r="I282" i="2"/>
  <c r="F282" i="2"/>
  <c r="K282" i="2"/>
  <c r="G282" i="2"/>
  <c r="J282" i="2"/>
  <c r="E238" i="2"/>
  <c r="C238" i="2"/>
  <c r="I238" i="2"/>
  <c r="K238" i="2"/>
  <c r="F238" i="2"/>
  <c r="G238" i="2"/>
  <c r="H238" i="2"/>
  <c r="J238" i="2"/>
  <c r="D238" i="2"/>
  <c r="E186" i="2"/>
  <c r="C186" i="2"/>
  <c r="D186" i="2"/>
  <c r="F186" i="2"/>
  <c r="J186" i="2"/>
  <c r="K186" i="2"/>
  <c r="G186" i="2"/>
  <c r="I186" i="2"/>
  <c r="H186" i="2"/>
  <c r="H128" i="2"/>
  <c r="E128" i="2"/>
  <c r="D128" i="2"/>
  <c r="I128" i="2"/>
  <c r="G128" i="2"/>
  <c r="C128" i="2"/>
  <c r="K128" i="2"/>
  <c r="J128" i="2"/>
  <c r="F128" i="2"/>
  <c r="K129" i="2"/>
  <c r="E129" i="2"/>
  <c r="C129" i="2"/>
  <c r="G129" i="2"/>
  <c r="F129" i="2"/>
  <c r="H129" i="2"/>
  <c r="J129" i="2"/>
  <c r="I129" i="2"/>
  <c r="D129" i="2"/>
  <c r="H326" i="2"/>
  <c r="D326" i="2"/>
  <c r="E326" i="2"/>
  <c r="C326" i="2"/>
  <c r="K326" i="2"/>
  <c r="F326" i="2"/>
  <c r="J326" i="2"/>
  <c r="G326" i="2"/>
  <c r="I326" i="2"/>
  <c r="I272" i="2"/>
  <c r="K272" i="2"/>
  <c r="F272" i="2"/>
  <c r="G272" i="2"/>
  <c r="E272" i="2"/>
  <c r="D272" i="2"/>
  <c r="C272" i="2"/>
  <c r="H272" i="2"/>
  <c r="J272" i="2"/>
  <c r="K150" i="2"/>
  <c r="F150" i="2"/>
  <c r="G150" i="2"/>
  <c r="J150" i="2"/>
  <c r="E150" i="2"/>
  <c r="H150" i="2"/>
  <c r="C150" i="2"/>
  <c r="D150" i="2"/>
  <c r="I150" i="2"/>
  <c r="H261" i="2"/>
  <c r="K261" i="2"/>
  <c r="I261" i="2"/>
  <c r="F261" i="2"/>
  <c r="C261" i="2"/>
  <c r="E261" i="2"/>
  <c r="D261" i="2"/>
  <c r="G261" i="2"/>
  <c r="J261" i="2"/>
  <c r="J196" i="2"/>
  <c r="D196" i="2"/>
  <c r="F196" i="2"/>
  <c r="K196" i="2"/>
  <c r="G196" i="2"/>
  <c r="C196" i="2"/>
  <c r="I196" i="2"/>
  <c r="H196" i="2"/>
  <c r="E196" i="2"/>
  <c r="E173" i="2"/>
  <c r="K173" i="2"/>
  <c r="F173" i="2"/>
  <c r="D173" i="2"/>
  <c r="G173" i="2"/>
  <c r="J173" i="2"/>
  <c r="C173" i="2"/>
  <c r="I173" i="2"/>
  <c r="H173" i="2"/>
  <c r="C159" i="2"/>
  <c r="D159" i="2"/>
  <c r="E159" i="2"/>
  <c r="I159" i="2"/>
  <c r="K159" i="2"/>
  <c r="F159" i="2"/>
  <c r="G159" i="2"/>
  <c r="H159" i="2"/>
  <c r="J159" i="2"/>
  <c r="C241" i="2"/>
  <c r="E241" i="2"/>
  <c r="G241" i="2"/>
  <c r="H241" i="2"/>
  <c r="D241" i="2"/>
  <c r="F241" i="2"/>
  <c r="K241" i="2"/>
  <c r="I241" i="2"/>
  <c r="J241" i="2"/>
  <c r="C126" i="2"/>
  <c r="E126" i="2"/>
  <c r="D126" i="2"/>
  <c r="I126" i="2"/>
  <c r="K126" i="2"/>
  <c r="F126" i="2"/>
  <c r="G126" i="2"/>
  <c r="H126" i="2"/>
  <c r="J126" i="2"/>
  <c r="I9" i="2" l="1"/>
</calcChain>
</file>

<file path=xl/sharedStrings.xml><?xml version="1.0" encoding="utf-8"?>
<sst xmlns="http://schemas.openxmlformats.org/spreadsheetml/2006/main" count="25" uniqueCount="25">
  <si>
    <t>PIANO DI AMMORTAMENTO PRESTITO</t>
  </si>
  <si>
    <t>IMMETTERE I VALORI</t>
  </si>
  <si>
    <t>Importo del prestito</t>
  </si>
  <si>
    <t>Tasso di interesse annuale</t>
  </si>
  <si>
    <t>Durata del prestito in anni</t>
  </si>
  <si>
    <t>Numero di pagamenti all'anno</t>
  </si>
  <si>
    <t>Data di inizio del prestito</t>
  </si>
  <si>
    <t>RIEPILOGO DEL PRESTITO</t>
  </si>
  <si>
    <t>Numero di pagamenti pianificato</t>
  </si>
  <si>
    <t>Interesse totale</t>
  </si>
  <si>
    <t>Importo erogato</t>
  </si>
  <si>
    <t>Importo rata ammortamento</t>
  </si>
  <si>
    <t>Importo rata preammortamento</t>
  </si>
  <si>
    <t>Colonna1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</si>
  <si>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</si>
  <si>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</si>
  <si>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</si>
  <si>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</si>
  <si>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</si>
  <si>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</si>
  <si>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</si>
  <si>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</si>
  <si>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</si>
  <si>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Numero rate preammortamento</t>
  </si>
  <si>
    <t>7,50%+Euribor 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</si>
</sst>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&quot;€&quot;\ #,##0.00"/>
    <numFmt numFmtId="167" formatCode="#,##0\ &quot;€&quot;"/>
  </numFmts>
  <fonts count="20" x14ac:knownFonts="1">
    <font>
      <sz val="11"/>
      <name val="Arial"/>
      <family val="2"/>
      <scheme val="minor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sz val="11"/>
      <color rgb="FF9C5700"/>
      <name val="Arial"/>
      <family val="2"/>
      <scheme val="minor"/>
    </font>
    <font>
      <b/>
      <sz val="11"/>
      <color rgb="FF3F3F3F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theme="1" tint="0.34998626667073579"/>
      <name val="Arial"/>
      <family val="2"/>
      <scheme val="minor"/>
    </font>
    <font>
      <sz val="18"/>
      <color theme="3"/>
      <name val="Microsoft Sans Serif"/>
      <family val="2"/>
      <scheme val="major"/>
    </font>
    <font>
      <b/>
      <sz val="16"/>
      <color theme="1" tint="0.24994659260841701"/>
      <name val="Microsoft Sans Serif"/>
      <family val="2"/>
      <scheme val="major"/>
    </font>
    <font>
      <b/>
      <sz val="11"/>
      <color theme="1" tint="0.24994659260841701"/>
      <name val="Microsoft Sans Serif"/>
      <family val="2"/>
      <scheme val="major"/>
    </font>
    <font>
      <b/>
      <sz val="11"/>
      <color theme="3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6"/>
      <name val="Microsoft Sans Serif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4" tint="-0.499984740745262"/>
      </top>
      <bottom style="thin">
        <color theme="1" tint="0.499984740745262"/>
      </bottom>
      <diagonal/>
    </border>
  </borders>
  <cellStyleXfs count="5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Alignment="0" applyProtection="0"/>
    <xf numFmtId="0" fontId="4" fillId="0" borderId="2" applyNumberFormat="0" applyFill="0" applyAlignment="0" applyProtection="0"/>
    <xf numFmtId="0" fontId="5" fillId="21" borderId="3" applyNumberFormat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14" fontId="7" fillId="0" borderId="0" applyFont="0" applyFill="0" applyBorder="0" applyAlignment="0"/>
    <xf numFmtId="166" fontId="7" fillId="28" borderId="0" applyFont="0" applyFill="0" applyBorder="0" applyAlignment="0" applyProtection="0"/>
    <xf numFmtId="0" fontId="7" fillId="28" borderId="4" applyNumberFormat="0" applyProtection="0">
      <alignment horizontal="right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29" borderId="0" applyNumberFormat="0" applyBorder="0" applyAlignment="0" applyProtection="0"/>
    <xf numFmtId="0" fontId="1" fillId="30" borderId="5" applyNumberFormat="0" applyFont="0" applyAlignment="0" applyProtection="0"/>
    <xf numFmtId="1" fontId="7" fillId="2" borderId="0" applyFont="0" applyFill="0" applyBorder="0" applyAlignment="0"/>
    <xf numFmtId="0" fontId="9" fillId="20" borderId="6" applyNumberFormat="0" applyAlignment="0" applyProtection="0"/>
    <xf numFmtId="10" fontId="1" fillId="0" borderId="0" applyFont="0" applyFill="0" applyBorder="0" applyAlignment="0" applyProtection="0"/>
    <xf numFmtId="0" fontId="7" fillId="2" borderId="0" applyNumberFormat="0" applyFont="0" applyAlignment="0">
      <alignment horizontal="center" vertical="center" wrapText="1"/>
    </xf>
    <xf numFmtId="166" fontId="7" fillId="28" borderId="0" applyFont="0" applyFill="0" applyBorder="0" applyProtection="0">
      <alignment horizontal="right" indent="2"/>
    </xf>
    <xf numFmtId="0" fontId="10" fillId="0" borderId="0" applyNumberFormat="0" applyFill="0" applyBorder="0" applyAlignment="0" applyProtection="0"/>
    <xf numFmtId="0" fontId="11" fillId="0" borderId="4" applyNumberFormat="0" applyProtection="0">
      <alignment vertical="center"/>
    </xf>
    <xf numFmtId="0" fontId="12" fillId="0" borderId="0" applyNumberFormat="0" applyFill="0" applyBorder="0" applyAlignment="0" applyProtection="0"/>
    <xf numFmtId="0" fontId="13" fillId="0" borderId="7" applyNumberFormat="0" applyFill="0" applyProtection="0">
      <alignment vertical="center"/>
    </xf>
    <xf numFmtId="0" fontId="14" fillId="0" borderId="8" applyNumberFormat="0" applyFill="0" applyProtection="0">
      <alignment vertical="center"/>
    </xf>
    <xf numFmtId="0" fontId="15" fillId="0" borderId="9" applyNumberFormat="0" applyFill="0" applyProtection="0">
      <alignment vertical="center"/>
    </xf>
    <xf numFmtId="0" fontId="5" fillId="31" borderId="0" applyNumberFormat="0" applyBorder="0" applyProtection="0">
      <alignment vertical="center" wrapText="1"/>
    </xf>
    <xf numFmtId="0" fontId="5" fillId="31" borderId="0" applyBorder="0" applyProtection="0">
      <alignment horizontal="right" vertical="center" wrapText="1" indent="2"/>
    </xf>
    <xf numFmtId="0" fontId="16" fillId="0" borderId="10" applyNumberFormat="0" applyFill="0" applyAlignment="0" applyProtection="0"/>
    <xf numFmtId="0" fontId="17" fillId="32" borderId="0" applyNumberFormat="0" applyBorder="0" applyAlignment="0" applyProtection="0"/>
    <xf numFmtId="0" fontId="18" fillId="33" borderId="0" applyNumberFormat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2">
    <xf numFmtId="0" fontId="0" fillId="0" borderId="0" xfId="0"/>
    <xf numFmtId="0" fontId="13" fillId="0" borderId="7" xfId="43">
      <alignment vertical="center"/>
    </xf>
    <xf numFmtId="0" fontId="14" fillId="0" borderId="8" xfId="44">
      <alignment vertical="center"/>
    </xf>
    <xf numFmtId="1" fontId="7" fillId="28" borderId="0" xfId="35" applyFill="1"/>
    <xf numFmtId="1" fontId="7" fillId="28" borderId="4" xfId="35" applyFill="1" applyBorder="1"/>
    <xf numFmtId="1" fontId="7" fillId="2" borderId="4" xfId="35" applyBorder="1" applyAlignment="1"/>
    <xf numFmtId="1" fontId="1" fillId="0" borderId="0" xfId="35" applyFont="1" applyFill="1" applyBorder="1" applyAlignment="1">
      <alignment horizontal="left"/>
    </xf>
    <xf numFmtId="14" fontId="7" fillId="28" borderId="4" xfId="28" applyFill="1" applyBorder="1"/>
    <xf numFmtId="14" fontId="1" fillId="0" borderId="0" xfId="28" applyFont="1" applyFill="1" applyBorder="1" applyAlignment="1">
      <alignment horizontal="left"/>
    </xf>
    <xf numFmtId="0" fontId="5" fillId="31" borderId="0" xfId="46">
      <alignment vertical="center" wrapText="1"/>
    </xf>
    <xf numFmtId="166" fontId="1" fillId="0" borderId="0" xfId="39" applyFont="1" applyFill="1" applyBorder="1">
      <alignment horizontal="right" indent="2"/>
    </xf>
    <xf numFmtId="0" fontId="5" fillId="31" borderId="0" xfId="47">
      <alignment horizontal="right" vertical="center" wrapText="1" indent="2"/>
    </xf>
    <xf numFmtId="10" fontId="7" fillId="28" borderId="4" xfId="37" applyFont="1" applyFill="1" applyBorder="1" applyAlignment="1">
      <alignment horizontal="right"/>
    </xf>
    <xf numFmtId="166" fontId="7" fillId="2" borderId="4" xfId="38" applyNumberFormat="1" applyBorder="1" applyAlignment="1"/>
    <xf numFmtId="167" fontId="7" fillId="2" borderId="4" xfId="35" applyNumberFormat="1" applyBorder="1" applyAlignment="1"/>
    <xf numFmtId="3" fontId="7" fillId="2" borderId="4" xfId="38" applyNumberFormat="1" applyBorder="1" applyAlignment="1"/>
    <xf numFmtId="167" fontId="19" fillId="34" borderId="7" xfId="43" applyNumberFormat="1" applyFont="1" applyFill="1">
      <alignment vertical="center"/>
    </xf>
    <xf numFmtId="167" fontId="7" fillId="2" borderId="0" xfId="38" applyNumberFormat="1" applyAlignment="1"/>
    <xf numFmtId="167" fontId="7" fillId="28" borderId="0" xfId="29" applyNumberFormat="1"/>
    <xf numFmtId="0" fontId="10" fillId="0" borderId="0" xfId="0" applyFont="1"/>
    <xf numFmtId="0" fontId="11" fillId="0" borderId="11" xfId="41" applyBorder="1">
      <alignment vertical="center"/>
    </xf>
    <xf numFmtId="0" fontId="11" fillId="0" borderId="4" xfId="41">
      <alignment vertical="center"/>
    </xf>
  </cellXfs>
  <cellStyles count="5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Data" xfId="28" xr:uid="{00000000-0005-0000-0000-00001B000000}"/>
    <cellStyle name="Importo" xfId="29" xr:uid="{00000000-0005-0000-0000-00001C000000}"/>
    <cellStyle name="Input" xfId="30" builtinId="20" customBuiltin="1"/>
    <cellStyle name="Migliaia" xfId="31" builtinId="3" customBuiltin="1"/>
    <cellStyle name="Migliaia [0]" xfId="32" builtinId="6" customBuiltin="1"/>
    <cellStyle name="Neutrale" xfId="33" builtinId="28" customBuiltin="1"/>
    <cellStyle name="Normale" xfId="0" builtinId="0" customBuiltin="1"/>
    <cellStyle name="Nota" xfId="34" builtinId="10" customBuiltin="1"/>
    <cellStyle name="Numero" xfId="35" xr:uid="{00000000-0005-0000-0000-000023000000}"/>
    <cellStyle name="Output" xfId="36" builtinId="21" customBuiltin="1"/>
    <cellStyle name="Percentuale" xfId="37" builtinId="5" customBuiltin="1"/>
    <cellStyle name="Riepilogo del prestito" xfId="38" xr:uid="{00000000-0005-0000-0000-000026000000}"/>
    <cellStyle name="Tabella Importo" xfId="39" xr:uid="{00000000-0005-0000-0000-000027000000}"/>
    <cellStyle name="Testo avviso" xfId="40" builtinId="11" customBuiltin="1"/>
    <cellStyle name="Testo descrittivo" xfId="41" builtinId="53" customBuiltin="1"/>
    <cellStyle name="Titolo" xfId="42" builtinId="15" customBuiltin="1"/>
    <cellStyle name="Titolo 1" xfId="43" builtinId="16" customBuiltin="1"/>
    <cellStyle name="Titolo 2" xfId="44" builtinId="17" customBuiltin="1"/>
    <cellStyle name="Titolo 3" xfId="45" builtinId="18" customBuiltin="1"/>
    <cellStyle name="Titolo 4" xfId="46" builtinId="19" customBuiltin="1"/>
    <cellStyle name="Titolo 4 allineato a destra" xfId="47" xr:uid="{00000000-0005-0000-0000-00002F000000}"/>
    <cellStyle name="Totale" xfId="48" builtinId="25" customBuiltin="1"/>
    <cellStyle name="Valore non valido" xfId="49" builtinId="27" customBuiltin="1"/>
    <cellStyle name="Valore valido" xfId="50" builtinId="26" customBuiltin="1"/>
    <cellStyle name="Valuta" xfId="51" builtinId="4" customBuiltin="1"/>
    <cellStyle name="Valuta [0]" xfId="52" builtinId="7" customBuiltin="1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</dxf>
    <dxf>
      <font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Piano di ammortamento prestito" pivot="0" count="7" xr9:uid="{00000000-0011-0000-FFFF-FFFF00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ianoPagamenti" displayName="PianoPagamenti" ref="B12:K372" totalsRowShown="0">
  <tableColumns count="10">
    <tableColumn id="1" xr3:uid="{00000000-0010-0000-0000-000001000000}" name="Colonna1" dataCellStyle="Numero">
      <calculatedColumnFormula>IF(PrestitoFavorevole,IF(ROW()-ROW('Piano prestito'!$B$12)&gt;NumeroDiPagamentiPianificato,"",ROW()-ROW('Piano prestito'!$B$12)),"")</calculatedColumnFormula>
    </tableColumn>
    <tableColumn id="2" xr3:uid="{00000000-0010-0000-0000-000002000000}" name="Colonna2" dataCellStyle="Data">
      <calculatedColumnFormula>IF('Piano prestito'!$B13&lt;&gt;"",EOMONTH(DataInizioPrestito,ROW('Piano prestito'!$B13)-ROW('Piano prestito'!$B$12)-2)+DAY(DataInizioPrestito),"")</calculatedColumnFormula>
    </tableColumn>
    <tableColumn id="3" xr3:uid="{00000000-0010-0000-0000-000003000000}" name="Colonna3" dataCellStyle="Tabella Importo">
      <calculatedColumnFormula>IF('Piano prestito'!$B13&lt;&gt;"",IF(ROW()-ROW('Piano prestito'!$D$12)=1,ImportoPrestito,INDEX('Piano prestito'!$J$13:$J$372,ROW()-ROW('Piano prestito'!$D$12)-1)),"")</calculatedColumnFormula>
    </tableColumn>
    <tableColumn id="4" xr3:uid="{00000000-0010-0000-0000-000004000000}" name="Colonna4" dataCellStyle="Tabella Importo">
      <calculatedColumnFormula>IF('Piano prestito'!$B13&lt;&gt;"",PagamentoPianificato,"")</calculatedColumnFormula>
    </tableColumn>
    <tableColumn id="5" xr3:uid="{00000000-0010-0000-0000-000005000000}" name="Colonna5" dataCellStyle="Tabella Importo">
      <calculatedColumnFormula>IF('Piano prestito'!$B13&lt;&gt;"",IF('Piano prestito'!$E13+PagamentiAggiuntivi&lt;'Piano prestito'!$D13,PagamentiAggiuntivi,IF('Piano prestito'!$D13-'Piano prestito'!$E13&gt;0,'Piano prestito'!$D13-'Piano prestito'!$E13,0)),"")</calculatedColumnFormula>
    </tableColumn>
    <tableColumn id="6" xr3:uid="{00000000-0010-0000-0000-000006000000}" name="Colonna6" dataCellStyle="Tabella Importo">
      <calculatedColumnFormula>IF('Piano prestito'!$B13&lt;&gt;"",IF('Piano prestito'!$E13+'Piano prestito'!$F13&lt;='Piano prestito'!$D13,'Piano prestito'!$E13+'Piano prestito'!$F13,'Piano prestito'!$D13),"")</calculatedColumnFormula>
    </tableColumn>
    <tableColumn id="7" xr3:uid="{00000000-0010-0000-0000-000007000000}" name="Colonna7" dataCellStyle="Tabella Importo">
      <calculatedColumnFormula>IF('Piano prestito'!$B13&lt;&gt;"",'Piano prestito'!$G13-'Piano prestito'!$I13,"")</calculatedColumnFormula>
    </tableColumn>
    <tableColumn id="8" xr3:uid="{00000000-0010-0000-0000-000008000000}" name="Colonna8" dataCellStyle="Tabella Importo">
      <calculatedColumnFormula>IF('Piano prestito'!$B13&lt;&gt;"",'Piano prestito'!$D13*(TassoInteresse/PagamentiPerAnno),"")</calculatedColumnFormula>
    </tableColumn>
    <tableColumn id="9" xr3:uid="{00000000-0010-0000-0000-000009000000}" name="Colonna9" dataCellStyle="Tabella Importo">
      <calculatedColumnFormula>IF('Piano prestito'!$B13&lt;&gt;"",IF('Piano prestito'!$E13+'Piano prestito'!$F13&lt;='Piano prestito'!$D13,'Piano prestito'!$D13-'Piano prestito'!$H13,0),"")</calculatedColumnFormula>
    </tableColumn>
    <tableColumn id="10" xr3:uid="{00000000-0010-0000-0000-00000A000000}" name="Colonna10" dataCellStyle="Tabella Importo">
      <calculatedColumnFormula>IF('Piano prestito'!$B13&lt;&gt;"",SUM(INDEX('Piano prestito'!$I$13:$I$372,1,1):'Piano prestito'!$I13),"")</calculatedColumnFormula>
    </tableColumn>
  </tableColumns>
  <tableStyleInfo name="Piano di ammortamento prestito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Loan Amortization Schedule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CF600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Loan Amortization Schedule">
      <a:majorFont>
        <a:latin typeface="Microsoft Sans Serif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K372"/>
  <sheetViews>
    <sheetView showGridLines="0" tabSelected="1" zoomScaleNormal="100" workbookViewId="0">
      <pane ySplit="12" topLeftCell="A13" activePane="bottomLeft" state="frozen"/>
      <selection pane="bottomLeft" activeCell="D2" sqref="D2"/>
    </sheetView>
  </sheetViews>
  <sheetFormatPr defaultRowHeight="14" x14ac:dyDescent="0.3"/>
  <cols>
    <col min="1" max="1" width="2.58203125" customWidth="1"/>
    <col min="2" max="2" width="8.75" customWidth="1"/>
    <col min="3" max="3" width="15" customWidth="1"/>
    <col min="4" max="4" width="16.75" customWidth="1"/>
    <col min="5" max="6" width="15.58203125" customWidth="1"/>
    <col min="7" max="7" width="22.25" customWidth="1"/>
    <col min="8" max="10" width="15.58203125" customWidth="1"/>
    <col min="11" max="11" width="17.58203125" customWidth="1"/>
  </cols>
  <sheetData>
    <row r="1" spans="2:11" ht="30" customHeight="1" thickBot="1" x14ac:dyDescent="0.3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1" ht="30" customHeight="1" thickTop="1" thickBot="1" x14ac:dyDescent="0.35">
      <c r="B2" s="1" t="s">
        <v>10</v>
      </c>
      <c r="C2" s="1"/>
      <c r="D2" s="16">
        <v>300000</v>
      </c>
      <c r="E2" s="1"/>
      <c r="F2" s="1"/>
      <c r="G2" s="1"/>
      <c r="H2" s="1"/>
      <c r="I2" s="1"/>
      <c r="J2" s="1"/>
      <c r="K2" s="1"/>
    </row>
    <row r="3" spans="2:11" ht="30" customHeight="1" thickTop="1" thickBot="1" x14ac:dyDescent="0.3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20.149999999999999" customHeight="1" thickTop="1" thickBot="1" x14ac:dyDescent="0.35">
      <c r="C4" s="2" t="s">
        <v>1</v>
      </c>
      <c r="D4" s="2"/>
      <c r="E4" s="2"/>
      <c r="G4" s="2" t="s">
        <v>7</v>
      </c>
      <c r="H4" s="2"/>
      <c r="I4" s="2"/>
    </row>
    <row r="5" spans="2:11" ht="14.25" customHeight="1" x14ac:dyDescent="0.3">
      <c r="C5" s="20" t="s">
        <v>2</v>
      </c>
      <c r="D5" s="20"/>
      <c r="E5" s="18">
        <f>D2+D2*4.7025%</f>
        <v>314107.5</v>
      </c>
      <c r="G5" s="20" t="s">
        <v>11</v>
      </c>
      <c r="H5" s="20"/>
      <c r="I5" s="17">
        <f ca="1">IF(PrestitoFavorevole,-PMT(TassoInteresse/PagamentiPerAnno,NumeroDiPagamentiPianificato,ImportoPrestito),"")</f>
        <v>6612.2028416916482</v>
      </c>
    </row>
    <row r="6" spans="2:11" ht="14.5" x14ac:dyDescent="0.3">
      <c r="C6" s="21" t="s">
        <v>3</v>
      </c>
      <c r="D6" s="21"/>
      <c r="E6" s="12">
        <v>9.6000000000000002E-2</v>
      </c>
      <c r="F6" s="19" t="s">
        <v>24</v>
      </c>
      <c r="G6" s="21" t="s">
        <v>8</v>
      </c>
      <c r="H6" s="21"/>
      <c r="I6" s="5">
        <f ca="1">IF(PrestitoFavorevole,DurataPrestito*PagamentiPerAnno,"")</f>
        <v>60</v>
      </c>
    </row>
    <row r="7" spans="2:11" ht="14.5" x14ac:dyDescent="0.3">
      <c r="C7" s="21" t="s">
        <v>4</v>
      </c>
      <c r="D7" s="21"/>
      <c r="E7" s="3">
        <v>5</v>
      </c>
      <c r="G7" s="21" t="s">
        <v>12</v>
      </c>
      <c r="H7" s="21"/>
      <c r="I7" s="14">
        <f>E5*E6*30/365</f>
        <v>2478.4372602739727</v>
      </c>
    </row>
    <row r="8" spans="2:11" ht="14.5" x14ac:dyDescent="0.3">
      <c r="C8" s="21" t="s">
        <v>5</v>
      </c>
      <c r="D8" s="21"/>
      <c r="E8" s="4">
        <v>12</v>
      </c>
      <c r="G8" s="21" t="s">
        <v>23</v>
      </c>
      <c r="H8" s="21"/>
      <c r="I8" s="15">
        <v>11</v>
      </c>
    </row>
    <row r="9" spans="2:11" ht="12.5" hidden="1" customHeight="1" x14ac:dyDescent="0.3">
      <c r="C9" s="21" t="s">
        <v>6</v>
      </c>
      <c r="D9" s="21"/>
      <c r="E9" s="7">
        <f ca="1">TODAY()</f>
        <v>44929</v>
      </c>
      <c r="G9" s="21" t="s">
        <v>9</v>
      </c>
      <c r="H9" s="21"/>
      <c r="I9" s="13">
        <f ca="1">InteresseTotale+I7*11</f>
        <v>27262.809863013699</v>
      </c>
    </row>
    <row r="12" spans="2:11" ht="35.15" hidden="1" customHeight="1" x14ac:dyDescent="0.3">
      <c r="B12" s="9" t="s">
        <v>13</v>
      </c>
      <c r="C12" s="9" t="s">
        <v>14</v>
      </c>
      <c r="D12" s="11" t="s">
        <v>15</v>
      </c>
      <c r="E12" s="11" t="s">
        <v>16</v>
      </c>
      <c r="F12" s="11" t="s">
        <v>17</v>
      </c>
      <c r="G12" s="11" t="s">
        <v>18</v>
      </c>
      <c r="H12" s="11" t="s">
        <v>19</v>
      </c>
      <c r="I12" s="11" t="s">
        <v>20</v>
      </c>
      <c r="J12" s="11" t="s">
        <v>21</v>
      </c>
      <c r="K12" s="11" t="s">
        <v>22</v>
      </c>
    </row>
    <row r="13" spans="2:11" x14ac:dyDescent="0.3">
      <c r="B13" s="6"/>
      <c r="C13" s="8"/>
      <c r="D13" s="10"/>
      <c r="E13" s="10"/>
      <c r="F13" s="10"/>
      <c r="G13" s="10"/>
      <c r="H13" s="10"/>
      <c r="I13" s="10"/>
      <c r="J13" s="10"/>
      <c r="K13" s="10"/>
    </row>
    <row r="14" spans="2:11" x14ac:dyDescent="0.3">
      <c r="B14" s="6"/>
      <c r="C14" s="8"/>
      <c r="D14" s="10"/>
      <c r="E14" s="10"/>
      <c r="F14" s="10"/>
      <c r="G14" s="10"/>
      <c r="H14" s="10"/>
      <c r="I14" s="10"/>
      <c r="J14" s="10"/>
      <c r="K14" s="10"/>
    </row>
    <row r="15" spans="2:11" x14ac:dyDescent="0.3">
      <c r="B15" s="6"/>
      <c r="C15" s="8"/>
      <c r="D15" s="10"/>
      <c r="E15" s="10"/>
      <c r="F15" s="10"/>
      <c r="G15" s="10"/>
      <c r="H15" s="10"/>
      <c r="I15" s="10"/>
      <c r="J15" s="10"/>
      <c r="K15" s="10"/>
    </row>
    <row r="16" spans="2:11" x14ac:dyDescent="0.3">
      <c r="B16" s="6"/>
      <c r="C16" s="8"/>
      <c r="D16" s="10"/>
      <c r="E16" s="10"/>
      <c r="F16" s="10"/>
      <c r="G16" s="10"/>
      <c r="H16" s="10"/>
      <c r="I16" s="10"/>
      <c r="J16" s="10"/>
      <c r="K16" s="10"/>
    </row>
    <row r="17" spans="2:11" x14ac:dyDescent="0.3">
      <c r="B17" s="6"/>
      <c r="C17" s="8"/>
      <c r="D17" s="10"/>
      <c r="E17" s="10"/>
      <c r="F17" s="10"/>
      <c r="G17" s="10"/>
      <c r="H17" s="10"/>
      <c r="I17" s="10"/>
      <c r="J17" s="10"/>
      <c r="K17" s="10"/>
    </row>
    <row r="18" spans="2:11" x14ac:dyDescent="0.3">
      <c r="B18" s="6"/>
      <c r="C18" s="8"/>
      <c r="D18" s="10"/>
      <c r="E18" s="10"/>
      <c r="F18" s="10"/>
      <c r="G18" s="10"/>
      <c r="H18" s="10"/>
      <c r="I18" s="10"/>
      <c r="J18" s="10"/>
      <c r="K18" s="10"/>
    </row>
    <row r="19" spans="2:11" x14ac:dyDescent="0.3">
      <c r="B19" s="6"/>
      <c r="C19" s="8"/>
      <c r="D19" s="10"/>
      <c r="E19" s="10"/>
      <c r="F19" s="10"/>
      <c r="G19" s="10"/>
      <c r="H19" s="10"/>
      <c r="I19" s="10"/>
      <c r="J19" s="10"/>
      <c r="K19" s="10"/>
    </row>
    <row r="20" spans="2:11" x14ac:dyDescent="0.3">
      <c r="B20" s="6"/>
      <c r="C20" s="8"/>
      <c r="D20" s="10"/>
      <c r="E20" s="10"/>
      <c r="F20" s="10"/>
      <c r="G20" s="10"/>
      <c r="H20" s="10"/>
      <c r="I20" s="10"/>
      <c r="J20" s="10"/>
      <c r="K20" s="10"/>
    </row>
    <row r="21" spans="2:11" x14ac:dyDescent="0.3">
      <c r="B21" s="6"/>
      <c r="C21" s="8"/>
      <c r="D21" s="10"/>
      <c r="E21" s="10"/>
      <c r="F21" s="10"/>
      <c r="G21" s="10"/>
      <c r="H21" s="10"/>
      <c r="I21" s="10"/>
      <c r="J21" s="10"/>
      <c r="K21" s="10"/>
    </row>
    <row r="22" spans="2:11" x14ac:dyDescent="0.3">
      <c r="B22" s="6"/>
      <c r="C22" s="8"/>
      <c r="D22" s="10"/>
      <c r="E22" s="10"/>
      <c r="F22" s="10"/>
      <c r="G22" s="10"/>
      <c r="H22" s="10"/>
      <c r="I22" s="10"/>
      <c r="J22" s="10"/>
      <c r="K22" s="10"/>
    </row>
    <row r="23" spans="2:11" x14ac:dyDescent="0.3">
      <c r="B23" s="6"/>
      <c r="C23" s="8"/>
      <c r="D23" s="10"/>
      <c r="E23" s="10"/>
      <c r="F23" s="10"/>
      <c r="G23" s="10"/>
      <c r="H23" s="10"/>
      <c r="I23" s="10"/>
      <c r="J23" s="10"/>
      <c r="K23" s="10"/>
    </row>
    <row r="24" spans="2:11" x14ac:dyDescent="0.3">
      <c r="B24" s="6"/>
      <c r="C24" s="8"/>
      <c r="D24" s="10"/>
      <c r="E24" s="10"/>
      <c r="F24" s="10"/>
      <c r="G24" s="10"/>
      <c r="H24" s="10"/>
      <c r="I24" s="10"/>
      <c r="J24" s="10"/>
      <c r="K24" s="10"/>
    </row>
    <row r="25" spans="2:11" x14ac:dyDescent="0.3">
      <c r="B25" s="6"/>
      <c r="C25" s="8"/>
      <c r="D25" s="10"/>
      <c r="E25" s="10"/>
      <c r="F25" s="10"/>
      <c r="G25" s="10"/>
      <c r="H25" s="10"/>
      <c r="I25" s="10"/>
      <c r="J25" s="10"/>
      <c r="K25" s="10"/>
    </row>
    <row r="26" spans="2:11" x14ac:dyDescent="0.3">
      <c r="B26" s="6"/>
      <c r="C26" s="8"/>
      <c r="D26" s="10"/>
      <c r="E26" s="10"/>
      <c r="F26" s="10"/>
      <c r="G26" s="10"/>
      <c r="H26" s="10"/>
      <c r="I26" s="10"/>
      <c r="J26" s="10"/>
      <c r="K26" s="10"/>
    </row>
    <row r="27" spans="2:11" x14ac:dyDescent="0.3">
      <c r="B27" s="6"/>
      <c r="C27" s="8"/>
      <c r="D27" s="10"/>
      <c r="E27" s="10"/>
      <c r="F27" s="10"/>
      <c r="G27" s="10"/>
      <c r="H27" s="10"/>
      <c r="I27" s="10"/>
      <c r="J27" s="10"/>
      <c r="K27" s="10"/>
    </row>
    <row r="28" spans="2:11" x14ac:dyDescent="0.3">
      <c r="B28" s="6"/>
      <c r="C28" s="8"/>
      <c r="D28" s="10"/>
      <c r="E28" s="10"/>
      <c r="F28" s="10"/>
      <c r="G28" s="10"/>
      <c r="H28" s="10"/>
      <c r="I28" s="10"/>
      <c r="J28" s="10"/>
      <c r="K28" s="10"/>
    </row>
    <row r="29" spans="2:11" x14ac:dyDescent="0.3">
      <c r="B29" s="6"/>
      <c r="C29" s="8"/>
      <c r="D29" s="10"/>
      <c r="E29" s="10"/>
      <c r="F29" s="10"/>
      <c r="G29" s="10"/>
      <c r="H29" s="10"/>
      <c r="I29" s="10"/>
      <c r="J29" s="10"/>
      <c r="K29" s="10"/>
    </row>
    <row r="30" spans="2:11" x14ac:dyDescent="0.3">
      <c r="B30" s="6"/>
      <c r="C30" s="8"/>
      <c r="D30" s="10"/>
      <c r="E30" s="10"/>
      <c r="F30" s="10"/>
      <c r="G30" s="10"/>
      <c r="H30" s="10"/>
      <c r="I30" s="10"/>
      <c r="J30" s="10"/>
      <c r="K30" s="10"/>
    </row>
    <row r="31" spans="2:11" x14ac:dyDescent="0.3">
      <c r="B31" s="6"/>
      <c r="C31" s="8"/>
      <c r="D31" s="10"/>
      <c r="E31" s="10"/>
      <c r="F31" s="10"/>
      <c r="G31" s="10"/>
      <c r="H31" s="10"/>
      <c r="I31" s="10"/>
      <c r="J31" s="10"/>
      <c r="K31" s="10"/>
    </row>
    <row r="32" spans="2:11" x14ac:dyDescent="0.3">
      <c r="B32" s="6"/>
      <c r="C32" s="8"/>
      <c r="D32" s="10"/>
      <c r="E32" s="10"/>
      <c r="F32" s="10"/>
      <c r="G32" s="10"/>
      <c r="H32" s="10"/>
      <c r="I32" s="10"/>
      <c r="J32" s="10"/>
      <c r="K32" s="10"/>
    </row>
    <row r="33" spans="2:11" x14ac:dyDescent="0.3">
      <c r="B33" s="6"/>
      <c r="C33" s="8"/>
      <c r="D33" s="10"/>
      <c r="E33" s="10"/>
      <c r="F33" s="10"/>
      <c r="G33" s="10"/>
      <c r="H33" s="10"/>
      <c r="I33" s="10"/>
      <c r="J33" s="10"/>
      <c r="K33" s="10"/>
    </row>
    <row r="34" spans="2:11" x14ac:dyDescent="0.3">
      <c r="B34" s="6"/>
      <c r="C34" s="8"/>
      <c r="D34" s="10"/>
      <c r="E34" s="10"/>
      <c r="F34" s="10"/>
      <c r="G34" s="10"/>
      <c r="H34" s="10"/>
      <c r="I34" s="10"/>
      <c r="J34" s="10"/>
      <c r="K34" s="10"/>
    </row>
    <row r="35" spans="2:11" x14ac:dyDescent="0.3">
      <c r="B35" s="6"/>
      <c r="C35" s="8"/>
      <c r="D35" s="10"/>
      <c r="E35" s="10"/>
      <c r="F35" s="10"/>
      <c r="G35" s="10"/>
      <c r="H35" s="10"/>
      <c r="I35" s="10"/>
      <c r="J35" s="10"/>
      <c r="K35" s="10"/>
    </row>
    <row r="36" spans="2:11" x14ac:dyDescent="0.3">
      <c r="B36" s="6"/>
      <c r="C36" s="8"/>
      <c r="D36" s="10"/>
      <c r="E36" s="10"/>
      <c r="F36" s="10"/>
      <c r="G36" s="10"/>
      <c r="H36" s="10"/>
      <c r="I36" s="10"/>
      <c r="J36" s="10"/>
      <c r="K36" s="10"/>
    </row>
    <row r="37" spans="2:11" x14ac:dyDescent="0.3">
      <c r="B37" s="6"/>
      <c r="C37" s="8"/>
      <c r="D37" s="10"/>
      <c r="E37" s="10"/>
      <c r="F37" s="10"/>
      <c r="G37" s="10"/>
      <c r="H37" s="10"/>
      <c r="I37" s="10"/>
      <c r="J37" s="10"/>
      <c r="K37" s="10"/>
    </row>
    <row r="38" spans="2:11" x14ac:dyDescent="0.3">
      <c r="B38" s="6"/>
      <c r="C38" s="8"/>
      <c r="D38" s="10"/>
      <c r="E38" s="10"/>
      <c r="F38" s="10"/>
      <c r="G38" s="10"/>
      <c r="H38" s="10"/>
      <c r="I38" s="10"/>
      <c r="J38" s="10"/>
      <c r="K38" s="10"/>
    </row>
    <row r="39" spans="2:11" x14ac:dyDescent="0.3">
      <c r="B39" s="6"/>
      <c r="C39" s="8"/>
      <c r="D39" s="10"/>
      <c r="E39" s="10"/>
      <c r="F39" s="10"/>
      <c r="G39" s="10"/>
      <c r="H39" s="10"/>
      <c r="I39" s="10"/>
      <c r="J39" s="10"/>
      <c r="K39" s="10"/>
    </row>
    <row r="40" spans="2:11" x14ac:dyDescent="0.3">
      <c r="B40" s="6"/>
      <c r="C40" s="8"/>
      <c r="D40" s="10"/>
      <c r="E40" s="10"/>
      <c r="F40" s="10"/>
      <c r="G40" s="10"/>
      <c r="H40" s="10"/>
      <c r="I40" s="10"/>
      <c r="J40" s="10"/>
      <c r="K40" s="10"/>
    </row>
    <row r="41" spans="2:11" x14ac:dyDescent="0.3">
      <c r="B41" s="6"/>
      <c r="C41" s="8"/>
      <c r="D41" s="10"/>
      <c r="E41" s="10"/>
      <c r="F41" s="10"/>
      <c r="G41" s="10"/>
      <c r="H41" s="10"/>
      <c r="I41" s="10"/>
      <c r="J41" s="10"/>
      <c r="K41" s="10"/>
    </row>
    <row r="42" spans="2:11" x14ac:dyDescent="0.3">
      <c r="B42" s="6"/>
      <c r="C42" s="8"/>
      <c r="D42" s="10"/>
      <c r="E42" s="10"/>
      <c r="F42" s="10"/>
      <c r="G42" s="10"/>
      <c r="H42" s="10"/>
      <c r="I42" s="10"/>
      <c r="J42" s="10"/>
      <c r="K42" s="10"/>
    </row>
    <row r="43" spans="2:11" x14ac:dyDescent="0.3">
      <c r="B43" s="6"/>
      <c r="C43" s="8"/>
      <c r="D43" s="10"/>
      <c r="E43" s="10"/>
      <c r="F43" s="10"/>
      <c r="G43" s="10"/>
      <c r="H43" s="10"/>
      <c r="I43" s="10"/>
      <c r="J43" s="10"/>
      <c r="K43" s="10"/>
    </row>
    <row r="44" spans="2:11" x14ac:dyDescent="0.3">
      <c r="B44" s="6"/>
      <c r="C44" s="8"/>
      <c r="D44" s="10"/>
      <c r="E44" s="10"/>
      <c r="F44" s="10"/>
      <c r="G44" s="10"/>
      <c r="H44" s="10"/>
      <c r="I44" s="10"/>
      <c r="J44" s="10"/>
      <c r="K44" s="10"/>
    </row>
    <row r="45" spans="2:11" x14ac:dyDescent="0.3">
      <c r="B45" s="6"/>
      <c r="C45" s="8"/>
      <c r="D45" s="10"/>
      <c r="E45" s="10"/>
      <c r="F45" s="10"/>
      <c r="G45" s="10"/>
      <c r="H45" s="10"/>
      <c r="I45" s="10"/>
      <c r="J45" s="10"/>
      <c r="K45" s="10"/>
    </row>
    <row r="46" spans="2:11" x14ac:dyDescent="0.3">
      <c r="B46" s="6"/>
      <c r="C46" s="8"/>
      <c r="D46" s="10"/>
      <c r="E46" s="10"/>
      <c r="F46" s="10"/>
      <c r="G46" s="10"/>
      <c r="H46" s="10"/>
      <c r="I46" s="10"/>
      <c r="J46" s="10"/>
      <c r="K46" s="10"/>
    </row>
    <row r="47" spans="2:11" x14ac:dyDescent="0.3">
      <c r="B47" s="6"/>
      <c r="C47" s="8"/>
      <c r="D47" s="10"/>
      <c r="E47" s="10"/>
      <c r="F47" s="10"/>
      <c r="G47" s="10"/>
      <c r="H47" s="10"/>
      <c r="I47" s="10"/>
      <c r="J47" s="10"/>
      <c r="K47" s="10"/>
    </row>
    <row r="48" spans="2:11" x14ac:dyDescent="0.3">
      <c r="B48" s="6"/>
      <c r="C48" s="8"/>
      <c r="D48" s="10"/>
      <c r="E48" s="10"/>
      <c r="F48" s="10"/>
      <c r="G48" s="10"/>
      <c r="H48" s="10"/>
      <c r="I48" s="10"/>
      <c r="J48" s="10"/>
      <c r="K48" s="10"/>
    </row>
    <row r="49" spans="2:11" x14ac:dyDescent="0.3">
      <c r="B49" s="6"/>
      <c r="C49" s="8"/>
      <c r="D49" s="10"/>
      <c r="E49" s="10"/>
      <c r="F49" s="10"/>
      <c r="G49" s="10"/>
      <c r="H49" s="10"/>
      <c r="I49" s="10"/>
      <c r="J49" s="10"/>
      <c r="K49" s="10"/>
    </row>
    <row r="50" spans="2:11" x14ac:dyDescent="0.3">
      <c r="B50" s="6"/>
      <c r="C50" s="8"/>
      <c r="D50" s="10"/>
      <c r="E50" s="10"/>
      <c r="F50" s="10"/>
      <c r="G50" s="10"/>
      <c r="H50" s="10"/>
      <c r="I50" s="10"/>
      <c r="J50" s="10"/>
      <c r="K50" s="10"/>
    </row>
    <row r="51" spans="2:11" x14ac:dyDescent="0.3">
      <c r="B51" s="6"/>
      <c r="C51" s="8"/>
      <c r="D51" s="10"/>
      <c r="E51" s="10"/>
      <c r="F51" s="10"/>
      <c r="G51" s="10"/>
      <c r="H51" s="10"/>
      <c r="I51" s="10"/>
      <c r="J51" s="10"/>
      <c r="K51" s="10"/>
    </row>
    <row r="52" spans="2:11" x14ac:dyDescent="0.3">
      <c r="B52" s="6"/>
      <c r="C52" s="8"/>
      <c r="D52" s="10"/>
      <c r="E52" s="10"/>
      <c r="F52" s="10"/>
      <c r="G52" s="10"/>
      <c r="H52" s="10"/>
      <c r="I52" s="10"/>
      <c r="J52" s="10"/>
      <c r="K52" s="10"/>
    </row>
    <row r="53" spans="2:11" x14ac:dyDescent="0.3">
      <c r="B53" s="6"/>
      <c r="C53" s="8"/>
      <c r="D53" s="10"/>
      <c r="E53" s="10"/>
      <c r="F53" s="10"/>
      <c r="G53" s="10"/>
      <c r="H53" s="10"/>
      <c r="I53" s="10"/>
      <c r="J53" s="10"/>
      <c r="K53" s="10"/>
    </row>
    <row r="54" spans="2:11" x14ac:dyDescent="0.3">
      <c r="B54" s="6"/>
      <c r="C54" s="8"/>
      <c r="D54" s="10"/>
      <c r="E54" s="10"/>
      <c r="F54" s="10"/>
      <c r="G54" s="10"/>
      <c r="H54" s="10"/>
      <c r="I54" s="10"/>
      <c r="J54" s="10"/>
      <c r="K54" s="10"/>
    </row>
    <row r="55" spans="2:11" x14ac:dyDescent="0.3">
      <c r="B55" s="6"/>
      <c r="C55" s="8"/>
      <c r="D55" s="10"/>
      <c r="E55" s="10"/>
      <c r="F55" s="10"/>
      <c r="G55" s="10"/>
      <c r="H55" s="10"/>
      <c r="I55" s="10"/>
      <c r="J55" s="10"/>
      <c r="K55" s="10"/>
    </row>
    <row r="56" spans="2:11" x14ac:dyDescent="0.3">
      <c r="B56" s="6"/>
      <c r="C56" s="8"/>
      <c r="D56" s="10"/>
      <c r="E56" s="10"/>
      <c r="F56" s="10"/>
      <c r="G56" s="10"/>
      <c r="H56" s="10"/>
      <c r="I56" s="10"/>
      <c r="J56" s="10"/>
      <c r="K56" s="10"/>
    </row>
    <row r="57" spans="2:11" x14ac:dyDescent="0.3">
      <c r="B57" s="6"/>
      <c r="C57" s="8"/>
      <c r="D57" s="10"/>
      <c r="E57" s="10"/>
      <c r="F57" s="10"/>
      <c r="G57" s="10"/>
      <c r="H57" s="10"/>
      <c r="I57" s="10"/>
      <c r="J57" s="10"/>
      <c r="K57" s="10"/>
    </row>
    <row r="58" spans="2:11" x14ac:dyDescent="0.3">
      <c r="B58" s="6"/>
      <c r="C58" s="8"/>
      <c r="D58" s="10"/>
      <c r="E58" s="10"/>
      <c r="F58" s="10"/>
      <c r="G58" s="10"/>
      <c r="H58" s="10"/>
      <c r="I58" s="10"/>
      <c r="J58" s="10"/>
      <c r="K58" s="10"/>
    </row>
    <row r="59" spans="2:11" x14ac:dyDescent="0.3">
      <c r="B59" s="6"/>
      <c r="C59" s="8"/>
      <c r="D59" s="10"/>
      <c r="E59" s="10"/>
      <c r="F59" s="10"/>
      <c r="G59" s="10"/>
      <c r="H59" s="10"/>
      <c r="I59" s="10"/>
      <c r="J59" s="10"/>
      <c r="K59" s="10"/>
    </row>
    <row r="60" spans="2:11" x14ac:dyDescent="0.3">
      <c r="B60" s="6"/>
      <c r="C60" s="8"/>
      <c r="D60" s="10"/>
      <c r="E60" s="10"/>
      <c r="F60" s="10"/>
      <c r="G60" s="10"/>
      <c r="H60" s="10"/>
      <c r="I60" s="10"/>
      <c r="J60" s="10"/>
      <c r="K60" s="10"/>
    </row>
    <row r="61" spans="2:11" x14ac:dyDescent="0.3">
      <c r="B61" s="6"/>
      <c r="C61" s="8"/>
      <c r="D61" s="10"/>
      <c r="E61" s="10"/>
      <c r="F61" s="10"/>
      <c r="G61" s="10"/>
      <c r="H61" s="10"/>
      <c r="I61" s="10"/>
      <c r="J61" s="10"/>
      <c r="K61" s="10"/>
    </row>
    <row r="62" spans="2:11" x14ac:dyDescent="0.3">
      <c r="B62" s="6"/>
      <c r="C62" s="8"/>
      <c r="D62" s="10"/>
      <c r="E62" s="10"/>
      <c r="F62" s="10"/>
      <c r="G62" s="10"/>
      <c r="H62" s="10"/>
      <c r="I62" s="10"/>
      <c r="J62" s="10"/>
      <c r="K62" s="10"/>
    </row>
    <row r="63" spans="2:11" x14ac:dyDescent="0.3">
      <c r="B63" s="6"/>
      <c r="C63" s="8"/>
      <c r="D63" s="10"/>
      <c r="E63" s="10"/>
      <c r="F63" s="10"/>
      <c r="G63" s="10"/>
      <c r="H63" s="10"/>
      <c r="I63" s="10"/>
      <c r="J63" s="10"/>
      <c r="K63" s="10"/>
    </row>
    <row r="64" spans="2:11" x14ac:dyDescent="0.3">
      <c r="B64" s="6"/>
      <c r="C64" s="8"/>
      <c r="D64" s="10"/>
      <c r="E64" s="10"/>
      <c r="F64" s="10"/>
      <c r="G64" s="10"/>
      <c r="H64" s="10"/>
      <c r="I64" s="10"/>
      <c r="J64" s="10"/>
      <c r="K64" s="10"/>
    </row>
    <row r="65" spans="2:11" x14ac:dyDescent="0.3">
      <c r="B65" s="6"/>
      <c r="C65" s="8"/>
      <c r="D65" s="10"/>
      <c r="E65" s="10"/>
      <c r="F65" s="10"/>
      <c r="G65" s="10"/>
      <c r="H65" s="10"/>
      <c r="I65" s="10"/>
      <c r="J65" s="10"/>
      <c r="K65" s="10"/>
    </row>
    <row r="66" spans="2:11" x14ac:dyDescent="0.3">
      <c r="B66" s="6"/>
      <c r="C66" s="8"/>
      <c r="D66" s="10"/>
      <c r="E66" s="10"/>
      <c r="F66" s="10"/>
      <c r="G66" s="10"/>
      <c r="H66" s="10"/>
      <c r="I66" s="10"/>
      <c r="J66" s="10"/>
      <c r="K66" s="10"/>
    </row>
    <row r="67" spans="2:11" x14ac:dyDescent="0.3">
      <c r="B67" s="6"/>
      <c r="C67" s="8"/>
      <c r="D67" s="10"/>
      <c r="E67" s="10"/>
      <c r="F67" s="10"/>
      <c r="G67" s="10"/>
      <c r="H67" s="10"/>
      <c r="I67" s="10"/>
      <c r="J67" s="10"/>
      <c r="K67" s="10"/>
    </row>
    <row r="68" spans="2:11" x14ac:dyDescent="0.3">
      <c r="B68" s="6"/>
      <c r="C68" s="8"/>
      <c r="D68" s="10"/>
      <c r="E68" s="10"/>
      <c r="F68" s="10"/>
      <c r="G68" s="10"/>
      <c r="H68" s="10"/>
      <c r="I68" s="10"/>
      <c r="J68" s="10"/>
      <c r="K68" s="10"/>
    </row>
    <row r="69" spans="2:11" x14ac:dyDescent="0.3">
      <c r="B69" s="6"/>
      <c r="C69" s="8"/>
      <c r="D69" s="10"/>
      <c r="E69" s="10"/>
      <c r="F69" s="10"/>
      <c r="G69" s="10"/>
      <c r="H69" s="10"/>
      <c r="I69" s="10"/>
      <c r="J69" s="10"/>
      <c r="K69" s="10"/>
    </row>
    <row r="70" spans="2:11" x14ac:dyDescent="0.3">
      <c r="B70" s="6"/>
      <c r="C70" s="8"/>
      <c r="D70" s="10"/>
      <c r="E70" s="10"/>
      <c r="F70" s="10"/>
      <c r="G70" s="10"/>
      <c r="H70" s="10"/>
      <c r="I70" s="10"/>
      <c r="J70" s="10"/>
      <c r="K70" s="10"/>
    </row>
    <row r="71" spans="2:11" x14ac:dyDescent="0.3">
      <c r="B71" s="6"/>
      <c r="C71" s="8"/>
      <c r="D71" s="10"/>
      <c r="E71" s="10"/>
      <c r="F71" s="10"/>
      <c r="G71" s="10"/>
      <c r="H71" s="10"/>
      <c r="I71" s="10"/>
      <c r="J71" s="10"/>
      <c r="K71" s="10"/>
    </row>
    <row r="72" spans="2:11" x14ac:dyDescent="0.3">
      <c r="B72" s="6"/>
      <c r="C72" s="8"/>
      <c r="D72" s="10"/>
      <c r="E72" s="10"/>
      <c r="F72" s="10"/>
      <c r="G72" s="10"/>
      <c r="H72" s="10"/>
      <c r="I72" s="10"/>
      <c r="J72" s="10"/>
      <c r="K72" s="10"/>
    </row>
    <row r="73" spans="2:11" x14ac:dyDescent="0.3">
      <c r="B73" s="6"/>
      <c r="C73" s="8"/>
      <c r="D73" s="10"/>
      <c r="E73" s="10"/>
      <c r="F73" s="10"/>
      <c r="G73" s="10"/>
      <c r="H73" s="10"/>
      <c r="I73" s="10"/>
      <c r="J73" s="10"/>
      <c r="K73" s="10"/>
    </row>
    <row r="74" spans="2:11" x14ac:dyDescent="0.3">
      <c r="B74" s="6"/>
      <c r="C74" s="8"/>
      <c r="D74" s="10"/>
      <c r="E74" s="10"/>
      <c r="F74" s="10"/>
      <c r="G74" s="10"/>
      <c r="H74" s="10"/>
      <c r="I74" s="10"/>
      <c r="J74" s="10"/>
      <c r="K74" s="10"/>
    </row>
    <row r="75" spans="2:11" x14ac:dyDescent="0.3">
      <c r="B75" s="6"/>
      <c r="C75" s="8"/>
      <c r="D75" s="10"/>
      <c r="E75" s="10"/>
      <c r="F75" s="10"/>
      <c r="G75" s="10"/>
      <c r="H75" s="10"/>
      <c r="I75" s="10"/>
      <c r="J75" s="10"/>
      <c r="K75" s="10"/>
    </row>
    <row r="76" spans="2:11" x14ac:dyDescent="0.3">
      <c r="B76" s="6"/>
      <c r="C76" s="8"/>
      <c r="D76" s="10"/>
      <c r="E76" s="10"/>
      <c r="F76" s="10"/>
      <c r="G76" s="10"/>
      <c r="H76" s="10"/>
      <c r="I76" s="10"/>
      <c r="J76" s="10"/>
      <c r="K76" s="10"/>
    </row>
    <row r="77" spans="2:11" x14ac:dyDescent="0.3">
      <c r="B77" s="6"/>
      <c r="C77" s="8"/>
      <c r="D77" s="10"/>
      <c r="E77" s="10"/>
      <c r="F77" s="10"/>
      <c r="G77" s="10"/>
      <c r="H77" s="10"/>
      <c r="I77" s="10"/>
      <c r="J77" s="10"/>
      <c r="K77" s="10"/>
    </row>
    <row r="78" spans="2:11" x14ac:dyDescent="0.3">
      <c r="B78" s="6"/>
      <c r="C78" s="8"/>
      <c r="D78" s="10"/>
      <c r="E78" s="10"/>
      <c r="F78" s="10"/>
      <c r="G78" s="10"/>
      <c r="H78" s="10"/>
      <c r="I78" s="10"/>
      <c r="J78" s="10"/>
      <c r="K78" s="10"/>
    </row>
    <row r="79" spans="2:11" x14ac:dyDescent="0.3">
      <c r="B79" s="6"/>
      <c r="C79" s="8"/>
      <c r="D79" s="10"/>
      <c r="E79" s="10"/>
      <c r="F79" s="10"/>
      <c r="G79" s="10"/>
      <c r="H79" s="10"/>
      <c r="I79" s="10"/>
      <c r="J79" s="10"/>
      <c r="K79" s="10"/>
    </row>
    <row r="80" spans="2:11" x14ac:dyDescent="0.3">
      <c r="B80" s="6"/>
      <c r="C80" s="8"/>
      <c r="D80" s="10"/>
      <c r="E80" s="10"/>
      <c r="F80" s="10"/>
      <c r="G80" s="10"/>
      <c r="H80" s="10"/>
      <c r="I80" s="10"/>
      <c r="J80" s="10"/>
      <c r="K80" s="10"/>
    </row>
    <row r="81" spans="2:11" x14ac:dyDescent="0.3">
      <c r="B81" s="6" t="str">
        <f ca="1">IF(PrestitoFavorevole,IF(ROW()-ROW('Piano prestito'!$B$12)&gt;NumeroDiPagamentiPianificato,"",ROW()-ROW('Piano prestito'!$B$12)),"")</f>
        <v/>
      </c>
      <c r="C81" s="8" t="str">
        <f ca="1">IF('Piano prestito'!$B81&lt;&gt;"",EOMONTH(DataInizioPrestito,ROW('Piano prestito'!$B81)-ROW('Piano prestito'!$B$12)-2)+DAY(DataInizioPrestito),"")</f>
        <v/>
      </c>
      <c r="D81" s="10" t="str">
        <f ca="1">IF('Piano prestito'!$B81&lt;&gt;"",IF(ROW()-ROW('Piano prestito'!$D$12)=1,ImportoPrestito,INDEX('Piano prestito'!$J$13:$J$372,ROW()-ROW('Piano prestito'!$D$12)-1)),"")</f>
        <v/>
      </c>
      <c r="E81" s="10" t="str">
        <f ca="1">IF('Piano prestito'!$B81&lt;&gt;"",PagamentoPianificato,"")</f>
        <v/>
      </c>
      <c r="F81" s="10" t="str">
        <f ca="1">IF('Piano prestito'!$B81&lt;&gt;"",IF('Piano prestito'!$E81+PagamentiAggiuntivi&lt;'Piano prestito'!$D81,PagamentiAggiuntivi,IF('Piano prestito'!$D81-'Piano prestito'!$E81&gt;0,'Piano prestito'!$D81-'Piano prestito'!$E81,0)),"")</f>
        <v/>
      </c>
      <c r="G81" s="10" t="str">
        <f ca="1">IF('Piano prestito'!$B81&lt;&gt;"",IF('Piano prestito'!$E81+'Piano prestito'!$F81&lt;='Piano prestito'!$D81,'Piano prestito'!$E81+'Piano prestito'!$F81,'Piano prestito'!$D81),"")</f>
        <v/>
      </c>
      <c r="H81" s="10" t="str">
        <f ca="1">IF('Piano prestito'!$B81&lt;&gt;"",'Piano prestito'!$G81-'Piano prestito'!$I81,"")</f>
        <v/>
      </c>
      <c r="I81" s="10" t="str">
        <f ca="1">IF('Piano prestito'!$B81&lt;&gt;"",'Piano prestito'!$D81*(TassoInteresse/PagamentiPerAnno),"")</f>
        <v/>
      </c>
      <c r="J81" s="10" t="str">
        <f ca="1">IF('Piano prestito'!$B81&lt;&gt;"",IF('Piano prestito'!$E81+'Piano prestito'!$F81&lt;='Piano prestito'!$D81,'Piano prestito'!$D81-'Piano prestito'!$H81,0),"")</f>
        <v/>
      </c>
      <c r="K81" s="10" t="str">
        <f ca="1">IF('Piano prestito'!$B81&lt;&gt;"",SUM(INDEX('Piano prestito'!$I$13:$I$372,1,1):'Piano prestito'!$I81),"")</f>
        <v/>
      </c>
    </row>
    <row r="82" spans="2:11" x14ac:dyDescent="0.3">
      <c r="B82" s="6" t="str">
        <f ca="1">IF(PrestitoFavorevole,IF(ROW()-ROW('Piano prestito'!$B$12)&gt;NumeroDiPagamentiPianificato,"",ROW()-ROW('Piano prestito'!$B$12)),"")</f>
        <v/>
      </c>
      <c r="C82" s="8" t="str">
        <f ca="1">IF('Piano prestito'!$B82&lt;&gt;"",EOMONTH(DataInizioPrestito,ROW('Piano prestito'!$B82)-ROW('Piano prestito'!$B$12)-2)+DAY(DataInizioPrestito),"")</f>
        <v/>
      </c>
      <c r="D82" s="10" t="str">
        <f ca="1">IF('Piano prestito'!$B82&lt;&gt;"",IF(ROW()-ROW('Piano prestito'!$D$12)=1,ImportoPrestito,INDEX('Piano prestito'!$J$13:$J$372,ROW()-ROW('Piano prestito'!$D$12)-1)),"")</f>
        <v/>
      </c>
      <c r="E82" s="10" t="str">
        <f ca="1">IF('Piano prestito'!$B82&lt;&gt;"",PagamentoPianificato,"")</f>
        <v/>
      </c>
      <c r="F82" s="10" t="str">
        <f ca="1">IF('Piano prestito'!$B82&lt;&gt;"",IF('Piano prestito'!$E82+PagamentiAggiuntivi&lt;'Piano prestito'!$D82,PagamentiAggiuntivi,IF('Piano prestito'!$D82-'Piano prestito'!$E82&gt;0,'Piano prestito'!$D82-'Piano prestito'!$E82,0)),"")</f>
        <v/>
      </c>
      <c r="G82" s="10" t="str">
        <f ca="1">IF('Piano prestito'!$B82&lt;&gt;"",IF('Piano prestito'!$E82+'Piano prestito'!$F82&lt;='Piano prestito'!$D82,'Piano prestito'!$E82+'Piano prestito'!$F82,'Piano prestito'!$D82),"")</f>
        <v/>
      </c>
      <c r="H82" s="10" t="str">
        <f ca="1">IF('Piano prestito'!$B82&lt;&gt;"",'Piano prestito'!$G82-'Piano prestito'!$I82,"")</f>
        <v/>
      </c>
      <c r="I82" s="10" t="str">
        <f ca="1">IF('Piano prestito'!$B82&lt;&gt;"",'Piano prestito'!$D82*(TassoInteresse/PagamentiPerAnno),"")</f>
        <v/>
      </c>
      <c r="J82" s="10" t="str">
        <f ca="1">IF('Piano prestito'!$B82&lt;&gt;"",IF('Piano prestito'!$E82+'Piano prestito'!$F82&lt;='Piano prestito'!$D82,'Piano prestito'!$D82-'Piano prestito'!$H82,0),"")</f>
        <v/>
      </c>
      <c r="K82" s="10" t="str">
        <f ca="1">IF('Piano prestito'!$B82&lt;&gt;"",SUM(INDEX('Piano prestito'!$I$13:$I$372,1,1):'Piano prestito'!$I82),"")</f>
        <v/>
      </c>
    </row>
    <row r="83" spans="2:11" x14ac:dyDescent="0.3">
      <c r="B83" s="6" t="str">
        <f ca="1">IF(PrestitoFavorevole,IF(ROW()-ROW('Piano prestito'!$B$12)&gt;NumeroDiPagamentiPianificato,"",ROW()-ROW('Piano prestito'!$B$12)),"")</f>
        <v/>
      </c>
      <c r="C83" s="8" t="str">
        <f ca="1">IF('Piano prestito'!$B83&lt;&gt;"",EOMONTH(DataInizioPrestito,ROW('Piano prestito'!$B83)-ROW('Piano prestito'!$B$12)-2)+DAY(DataInizioPrestito),"")</f>
        <v/>
      </c>
      <c r="D83" s="10" t="str">
        <f ca="1">IF('Piano prestito'!$B83&lt;&gt;"",IF(ROW()-ROW('Piano prestito'!$D$12)=1,ImportoPrestito,INDEX('Piano prestito'!$J$13:$J$372,ROW()-ROW('Piano prestito'!$D$12)-1)),"")</f>
        <v/>
      </c>
      <c r="E83" s="10" t="str">
        <f ca="1">IF('Piano prestito'!$B83&lt;&gt;"",PagamentoPianificato,"")</f>
        <v/>
      </c>
      <c r="F83" s="10" t="str">
        <f ca="1">IF('Piano prestito'!$B83&lt;&gt;"",IF('Piano prestito'!$E83+PagamentiAggiuntivi&lt;'Piano prestito'!$D83,PagamentiAggiuntivi,IF('Piano prestito'!$D83-'Piano prestito'!$E83&gt;0,'Piano prestito'!$D83-'Piano prestito'!$E83,0)),"")</f>
        <v/>
      </c>
      <c r="G83" s="10" t="str">
        <f ca="1">IF('Piano prestito'!$B83&lt;&gt;"",IF('Piano prestito'!$E83+'Piano prestito'!$F83&lt;='Piano prestito'!$D83,'Piano prestito'!$E83+'Piano prestito'!$F83,'Piano prestito'!$D83),"")</f>
        <v/>
      </c>
      <c r="H83" s="10" t="str">
        <f ca="1">IF('Piano prestito'!$B83&lt;&gt;"",'Piano prestito'!$G83-'Piano prestito'!$I83,"")</f>
        <v/>
      </c>
      <c r="I83" s="10" t="str">
        <f ca="1">IF('Piano prestito'!$B83&lt;&gt;"",'Piano prestito'!$D83*(TassoInteresse/PagamentiPerAnno),"")</f>
        <v/>
      </c>
      <c r="J83" s="10" t="str">
        <f ca="1">IF('Piano prestito'!$B83&lt;&gt;"",IF('Piano prestito'!$E83+'Piano prestito'!$F83&lt;='Piano prestito'!$D83,'Piano prestito'!$D83-'Piano prestito'!$H83,0),"")</f>
        <v/>
      </c>
      <c r="K83" s="10" t="str">
        <f ca="1">IF('Piano prestito'!$B83&lt;&gt;"",SUM(INDEX('Piano prestito'!$I$13:$I$372,1,1):'Piano prestito'!$I83),"")</f>
        <v/>
      </c>
    </row>
    <row r="84" spans="2:11" x14ac:dyDescent="0.3">
      <c r="B84" s="6" t="str">
        <f ca="1">IF(PrestitoFavorevole,IF(ROW()-ROW('Piano prestito'!$B$12)&gt;NumeroDiPagamentiPianificato,"",ROW()-ROW('Piano prestito'!$B$12)),"")</f>
        <v/>
      </c>
      <c r="C84" s="8" t="str">
        <f ca="1">IF('Piano prestito'!$B84&lt;&gt;"",EOMONTH(DataInizioPrestito,ROW('Piano prestito'!$B84)-ROW('Piano prestito'!$B$12)-2)+DAY(DataInizioPrestito),"")</f>
        <v/>
      </c>
      <c r="D84" s="10" t="str">
        <f ca="1">IF('Piano prestito'!$B84&lt;&gt;"",IF(ROW()-ROW('Piano prestito'!$D$12)=1,ImportoPrestito,INDEX('Piano prestito'!$J$13:$J$372,ROW()-ROW('Piano prestito'!$D$12)-1)),"")</f>
        <v/>
      </c>
      <c r="E84" s="10" t="str">
        <f ca="1">IF('Piano prestito'!$B84&lt;&gt;"",PagamentoPianificato,"")</f>
        <v/>
      </c>
      <c r="F84" s="10" t="str">
        <f ca="1">IF('Piano prestito'!$B84&lt;&gt;"",IF('Piano prestito'!$E84+PagamentiAggiuntivi&lt;'Piano prestito'!$D84,PagamentiAggiuntivi,IF('Piano prestito'!$D84-'Piano prestito'!$E84&gt;0,'Piano prestito'!$D84-'Piano prestito'!$E84,0)),"")</f>
        <v/>
      </c>
      <c r="G84" s="10" t="str">
        <f ca="1">IF('Piano prestito'!$B84&lt;&gt;"",IF('Piano prestito'!$E84+'Piano prestito'!$F84&lt;='Piano prestito'!$D84,'Piano prestito'!$E84+'Piano prestito'!$F84,'Piano prestito'!$D84),"")</f>
        <v/>
      </c>
      <c r="H84" s="10" t="str">
        <f ca="1">IF('Piano prestito'!$B84&lt;&gt;"",'Piano prestito'!$G84-'Piano prestito'!$I84,"")</f>
        <v/>
      </c>
      <c r="I84" s="10" t="str">
        <f ca="1">IF('Piano prestito'!$B84&lt;&gt;"",'Piano prestito'!$D84*(TassoInteresse/PagamentiPerAnno),"")</f>
        <v/>
      </c>
      <c r="J84" s="10" t="str">
        <f ca="1">IF('Piano prestito'!$B84&lt;&gt;"",IF('Piano prestito'!$E84+'Piano prestito'!$F84&lt;='Piano prestito'!$D84,'Piano prestito'!$D84-'Piano prestito'!$H84,0),"")</f>
        <v/>
      </c>
      <c r="K84" s="10" t="str">
        <f ca="1">IF('Piano prestito'!$B84&lt;&gt;"",SUM(INDEX('Piano prestito'!$I$13:$I$372,1,1):'Piano prestito'!$I84),"")</f>
        <v/>
      </c>
    </row>
    <row r="85" spans="2:11" x14ac:dyDescent="0.3">
      <c r="B85" s="6" t="str">
        <f ca="1">IF(PrestitoFavorevole,IF(ROW()-ROW('Piano prestito'!$B$12)&gt;NumeroDiPagamentiPianificato,"",ROW()-ROW('Piano prestito'!$B$12)),"")</f>
        <v/>
      </c>
      <c r="C85" s="8" t="str">
        <f ca="1">IF('Piano prestito'!$B85&lt;&gt;"",EOMONTH(DataInizioPrestito,ROW('Piano prestito'!$B85)-ROW('Piano prestito'!$B$12)-2)+DAY(DataInizioPrestito),"")</f>
        <v/>
      </c>
      <c r="D85" s="10" t="str">
        <f ca="1">IF('Piano prestito'!$B85&lt;&gt;"",IF(ROW()-ROW('Piano prestito'!$D$12)=1,ImportoPrestito,INDEX('Piano prestito'!$J$13:$J$372,ROW()-ROW('Piano prestito'!$D$12)-1)),"")</f>
        <v/>
      </c>
      <c r="E85" s="10" t="str">
        <f ca="1">IF('Piano prestito'!$B85&lt;&gt;"",PagamentoPianificato,"")</f>
        <v/>
      </c>
      <c r="F85" s="10" t="str">
        <f ca="1">IF('Piano prestito'!$B85&lt;&gt;"",IF('Piano prestito'!$E85+PagamentiAggiuntivi&lt;'Piano prestito'!$D85,PagamentiAggiuntivi,IF('Piano prestito'!$D85-'Piano prestito'!$E85&gt;0,'Piano prestito'!$D85-'Piano prestito'!$E85,0)),"")</f>
        <v/>
      </c>
      <c r="G85" s="10" t="str">
        <f ca="1">IF('Piano prestito'!$B85&lt;&gt;"",IF('Piano prestito'!$E85+'Piano prestito'!$F85&lt;='Piano prestito'!$D85,'Piano prestito'!$E85+'Piano prestito'!$F85,'Piano prestito'!$D85),"")</f>
        <v/>
      </c>
      <c r="H85" s="10" t="str">
        <f ca="1">IF('Piano prestito'!$B85&lt;&gt;"",'Piano prestito'!$G85-'Piano prestito'!$I85,"")</f>
        <v/>
      </c>
      <c r="I85" s="10" t="str">
        <f ca="1">IF('Piano prestito'!$B85&lt;&gt;"",'Piano prestito'!$D85*(TassoInteresse/PagamentiPerAnno),"")</f>
        <v/>
      </c>
      <c r="J85" s="10" t="str">
        <f ca="1">IF('Piano prestito'!$B85&lt;&gt;"",IF('Piano prestito'!$E85+'Piano prestito'!$F85&lt;='Piano prestito'!$D85,'Piano prestito'!$D85-'Piano prestito'!$H85,0),"")</f>
        <v/>
      </c>
      <c r="K85" s="10" t="str">
        <f ca="1">IF('Piano prestito'!$B85&lt;&gt;"",SUM(INDEX('Piano prestito'!$I$13:$I$372,1,1):'Piano prestito'!$I85),"")</f>
        <v/>
      </c>
    </row>
    <row r="86" spans="2:11" x14ac:dyDescent="0.3">
      <c r="B86" s="6" t="str">
        <f ca="1">IF(PrestitoFavorevole,IF(ROW()-ROW('Piano prestito'!$B$12)&gt;NumeroDiPagamentiPianificato,"",ROW()-ROW('Piano prestito'!$B$12)),"")</f>
        <v/>
      </c>
      <c r="C86" s="8" t="str">
        <f ca="1">IF('Piano prestito'!$B86&lt;&gt;"",EOMONTH(DataInizioPrestito,ROW('Piano prestito'!$B86)-ROW('Piano prestito'!$B$12)-2)+DAY(DataInizioPrestito),"")</f>
        <v/>
      </c>
      <c r="D86" s="10" t="str">
        <f ca="1">IF('Piano prestito'!$B86&lt;&gt;"",IF(ROW()-ROW('Piano prestito'!$D$12)=1,ImportoPrestito,INDEX('Piano prestito'!$J$13:$J$372,ROW()-ROW('Piano prestito'!$D$12)-1)),"")</f>
        <v/>
      </c>
      <c r="E86" s="10" t="str">
        <f ca="1">IF('Piano prestito'!$B86&lt;&gt;"",PagamentoPianificato,"")</f>
        <v/>
      </c>
      <c r="F86" s="10" t="str">
        <f ca="1">IF('Piano prestito'!$B86&lt;&gt;"",IF('Piano prestito'!$E86+PagamentiAggiuntivi&lt;'Piano prestito'!$D86,PagamentiAggiuntivi,IF('Piano prestito'!$D86-'Piano prestito'!$E86&gt;0,'Piano prestito'!$D86-'Piano prestito'!$E86,0)),"")</f>
        <v/>
      </c>
      <c r="G86" s="10" t="str">
        <f ca="1">IF('Piano prestito'!$B86&lt;&gt;"",IF('Piano prestito'!$E86+'Piano prestito'!$F86&lt;='Piano prestito'!$D86,'Piano prestito'!$E86+'Piano prestito'!$F86,'Piano prestito'!$D86),"")</f>
        <v/>
      </c>
      <c r="H86" s="10" t="str">
        <f ca="1">IF('Piano prestito'!$B86&lt;&gt;"",'Piano prestito'!$G86-'Piano prestito'!$I86,"")</f>
        <v/>
      </c>
      <c r="I86" s="10" t="str">
        <f ca="1">IF('Piano prestito'!$B86&lt;&gt;"",'Piano prestito'!$D86*(TassoInteresse/PagamentiPerAnno),"")</f>
        <v/>
      </c>
      <c r="J86" s="10" t="str">
        <f ca="1">IF('Piano prestito'!$B86&lt;&gt;"",IF('Piano prestito'!$E86+'Piano prestito'!$F86&lt;='Piano prestito'!$D86,'Piano prestito'!$D86-'Piano prestito'!$H86,0),"")</f>
        <v/>
      </c>
      <c r="K86" s="10" t="str">
        <f ca="1">IF('Piano prestito'!$B86&lt;&gt;"",SUM(INDEX('Piano prestito'!$I$13:$I$372,1,1):'Piano prestito'!$I86),"")</f>
        <v/>
      </c>
    </row>
    <row r="87" spans="2:11" x14ac:dyDescent="0.3">
      <c r="B87" s="6" t="str">
        <f ca="1">IF(PrestitoFavorevole,IF(ROW()-ROW('Piano prestito'!$B$12)&gt;NumeroDiPagamentiPianificato,"",ROW()-ROW('Piano prestito'!$B$12)),"")</f>
        <v/>
      </c>
      <c r="C87" s="8" t="str">
        <f ca="1">IF('Piano prestito'!$B87&lt;&gt;"",EOMONTH(DataInizioPrestito,ROW('Piano prestito'!$B87)-ROW('Piano prestito'!$B$12)-2)+DAY(DataInizioPrestito),"")</f>
        <v/>
      </c>
      <c r="D87" s="10" t="str">
        <f ca="1">IF('Piano prestito'!$B87&lt;&gt;"",IF(ROW()-ROW('Piano prestito'!$D$12)=1,ImportoPrestito,INDEX('Piano prestito'!$J$13:$J$372,ROW()-ROW('Piano prestito'!$D$12)-1)),"")</f>
        <v/>
      </c>
      <c r="E87" s="10" t="str">
        <f ca="1">IF('Piano prestito'!$B87&lt;&gt;"",PagamentoPianificato,"")</f>
        <v/>
      </c>
      <c r="F87" s="10" t="str">
        <f ca="1">IF('Piano prestito'!$B87&lt;&gt;"",IF('Piano prestito'!$E87+PagamentiAggiuntivi&lt;'Piano prestito'!$D87,PagamentiAggiuntivi,IF('Piano prestito'!$D87-'Piano prestito'!$E87&gt;0,'Piano prestito'!$D87-'Piano prestito'!$E87,0)),"")</f>
        <v/>
      </c>
      <c r="G87" s="10" t="str">
        <f ca="1">IF('Piano prestito'!$B87&lt;&gt;"",IF('Piano prestito'!$E87+'Piano prestito'!$F87&lt;='Piano prestito'!$D87,'Piano prestito'!$E87+'Piano prestito'!$F87,'Piano prestito'!$D87),"")</f>
        <v/>
      </c>
      <c r="H87" s="10" t="str">
        <f ca="1">IF('Piano prestito'!$B87&lt;&gt;"",'Piano prestito'!$G87-'Piano prestito'!$I87,"")</f>
        <v/>
      </c>
      <c r="I87" s="10" t="str">
        <f ca="1">IF('Piano prestito'!$B87&lt;&gt;"",'Piano prestito'!$D87*(TassoInteresse/PagamentiPerAnno),"")</f>
        <v/>
      </c>
      <c r="J87" s="10" t="str">
        <f ca="1">IF('Piano prestito'!$B87&lt;&gt;"",IF('Piano prestito'!$E87+'Piano prestito'!$F87&lt;='Piano prestito'!$D87,'Piano prestito'!$D87-'Piano prestito'!$H87,0),"")</f>
        <v/>
      </c>
      <c r="K87" s="10" t="str">
        <f ca="1">IF('Piano prestito'!$B87&lt;&gt;"",SUM(INDEX('Piano prestito'!$I$13:$I$372,1,1):'Piano prestito'!$I87),"")</f>
        <v/>
      </c>
    </row>
    <row r="88" spans="2:11" x14ac:dyDescent="0.3">
      <c r="B88" s="6" t="str">
        <f ca="1">IF(PrestitoFavorevole,IF(ROW()-ROW('Piano prestito'!$B$12)&gt;NumeroDiPagamentiPianificato,"",ROW()-ROW('Piano prestito'!$B$12)),"")</f>
        <v/>
      </c>
      <c r="C88" s="8" t="str">
        <f ca="1">IF('Piano prestito'!$B88&lt;&gt;"",EOMONTH(DataInizioPrestito,ROW('Piano prestito'!$B88)-ROW('Piano prestito'!$B$12)-2)+DAY(DataInizioPrestito),"")</f>
        <v/>
      </c>
      <c r="D88" s="10" t="str">
        <f ca="1">IF('Piano prestito'!$B88&lt;&gt;"",IF(ROW()-ROW('Piano prestito'!$D$12)=1,ImportoPrestito,INDEX('Piano prestito'!$J$13:$J$372,ROW()-ROW('Piano prestito'!$D$12)-1)),"")</f>
        <v/>
      </c>
      <c r="E88" s="10" t="str">
        <f ca="1">IF('Piano prestito'!$B88&lt;&gt;"",PagamentoPianificato,"")</f>
        <v/>
      </c>
      <c r="F88" s="10" t="str">
        <f ca="1">IF('Piano prestito'!$B88&lt;&gt;"",IF('Piano prestito'!$E88+PagamentiAggiuntivi&lt;'Piano prestito'!$D88,PagamentiAggiuntivi,IF('Piano prestito'!$D88-'Piano prestito'!$E88&gt;0,'Piano prestito'!$D88-'Piano prestito'!$E88,0)),"")</f>
        <v/>
      </c>
      <c r="G88" s="10" t="str">
        <f ca="1">IF('Piano prestito'!$B88&lt;&gt;"",IF('Piano prestito'!$E88+'Piano prestito'!$F88&lt;='Piano prestito'!$D88,'Piano prestito'!$E88+'Piano prestito'!$F88,'Piano prestito'!$D88),"")</f>
        <v/>
      </c>
      <c r="H88" s="10" t="str">
        <f ca="1">IF('Piano prestito'!$B88&lt;&gt;"",'Piano prestito'!$G88-'Piano prestito'!$I88,"")</f>
        <v/>
      </c>
      <c r="I88" s="10" t="str">
        <f ca="1">IF('Piano prestito'!$B88&lt;&gt;"",'Piano prestito'!$D88*(TassoInteresse/PagamentiPerAnno),"")</f>
        <v/>
      </c>
      <c r="J88" s="10" t="str">
        <f ca="1">IF('Piano prestito'!$B88&lt;&gt;"",IF('Piano prestito'!$E88+'Piano prestito'!$F88&lt;='Piano prestito'!$D88,'Piano prestito'!$D88-'Piano prestito'!$H88,0),"")</f>
        <v/>
      </c>
      <c r="K88" s="10" t="str">
        <f ca="1">IF('Piano prestito'!$B88&lt;&gt;"",SUM(INDEX('Piano prestito'!$I$13:$I$372,1,1):'Piano prestito'!$I88),"")</f>
        <v/>
      </c>
    </row>
    <row r="89" spans="2:11" x14ac:dyDescent="0.3">
      <c r="B89" s="6" t="str">
        <f ca="1">IF(PrestitoFavorevole,IF(ROW()-ROW('Piano prestito'!$B$12)&gt;NumeroDiPagamentiPianificato,"",ROW()-ROW('Piano prestito'!$B$12)),"")</f>
        <v/>
      </c>
      <c r="C89" s="8" t="str">
        <f ca="1">IF('Piano prestito'!$B89&lt;&gt;"",EOMONTH(DataInizioPrestito,ROW('Piano prestito'!$B89)-ROW('Piano prestito'!$B$12)-2)+DAY(DataInizioPrestito),"")</f>
        <v/>
      </c>
      <c r="D89" s="10" t="str">
        <f ca="1">IF('Piano prestito'!$B89&lt;&gt;"",IF(ROW()-ROW('Piano prestito'!$D$12)=1,ImportoPrestito,INDEX('Piano prestito'!$J$13:$J$372,ROW()-ROW('Piano prestito'!$D$12)-1)),"")</f>
        <v/>
      </c>
      <c r="E89" s="10" t="str">
        <f ca="1">IF('Piano prestito'!$B89&lt;&gt;"",PagamentoPianificato,"")</f>
        <v/>
      </c>
      <c r="F89" s="10" t="str">
        <f ca="1">IF('Piano prestito'!$B89&lt;&gt;"",IF('Piano prestito'!$E89+PagamentiAggiuntivi&lt;'Piano prestito'!$D89,PagamentiAggiuntivi,IF('Piano prestito'!$D89-'Piano prestito'!$E89&gt;0,'Piano prestito'!$D89-'Piano prestito'!$E89,0)),"")</f>
        <v/>
      </c>
      <c r="G89" s="10" t="str">
        <f ca="1">IF('Piano prestito'!$B89&lt;&gt;"",IF('Piano prestito'!$E89+'Piano prestito'!$F89&lt;='Piano prestito'!$D89,'Piano prestito'!$E89+'Piano prestito'!$F89,'Piano prestito'!$D89),"")</f>
        <v/>
      </c>
      <c r="H89" s="10" t="str">
        <f ca="1">IF('Piano prestito'!$B89&lt;&gt;"",'Piano prestito'!$G89-'Piano prestito'!$I89,"")</f>
        <v/>
      </c>
      <c r="I89" s="10" t="str">
        <f ca="1">IF('Piano prestito'!$B89&lt;&gt;"",'Piano prestito'!$D89*(TassoInteresse/PagamentiPerAnno),"")</f>
        <v/>
      </c>
      <c r="J89" s="10" t="str">
        <f ca="1">IF('Piano prestito'!$B89&lt;&gt;"",IF('Piano prestito'!$E89+'Piano prestito'!$F89&lt;='Piano prestito'!$D89,'Piano prestito'!$D89-'Piano prestito'!$H89,0),"")</f>
        <v/>
      </c>
      <c r="K89" s="10" t="str">
        <f ca="1">IF('Piano prestito'!$B89&lt;&gt;"",SUM(INDEX('Piano prestito'!$I$13:$I$372,1,1):'Piano prestito'!$I89),"")</f>
        <v/>
      </c>
    </row>
    <row r="90" spans="2:11" x14ac:dyDescent="0.3">
      <c r="B90" s="6" t="str">
        <f ca="1">IF(PrestitoFavorevole,IF(ROW()-ROW('Piano prestito'!$B$12)&gt;NumeroDiPagamentiPianificato,"",ROW()-ROW('Piano prestito'!$B$12)),"")</f>
        <v/>
      </c>
      <c r="C90" s="8" t="str">
        <f ca="1">IF('Piano prestito'!$B90&lt;&gt;"",EOMONTH(DataInizioPrestito,ROW('Piano prestito'!$B90)-ROW('Piano prestito'!$B$12)-2)+DAY(DataInizioPrestito),"")</f>
        <v/>
      </c>
      <c r="D90" s="10" t="str">
        <f ca="1">IF('Piano prestito'!$B90&lt;&gt;"",IF(ROW()-ROW('Piano prestito'!$D$12)=1,ImportoPrestito,INDEX('Piano prestito'!$J$13:$J$372,ROW()-ROW('Piano prestito'!$D$12)-1)),"")</f>
        <v/>
      </c>
      <c r="E90" s="10" t="str">
        <f ca="1">IF('Piano prestito'!$B90&lt;&gt;"",PagamentoPianificato,"")</f>
        <v/>
      </c>
      <c r="F90" s="10" t="str">
        <f ca="1">IF('Piano prestito'!$B90&lt;&gt;"",IF('Piano prestito'!$E90+PagamentiAggiuntivi&lt;'Piano prestito'!$D90,PagamentiAggiuntivi,IF('Piano prestito'!$D90-'Piano prestito'!$E90&gt;0,'Piano prestito'!$D90-'Piano prestito'!$E90,0)),"")</f>
        <v/>
      </c>
      <c r="G90" s="10" t="str">
        <f ca="1">IF('Piano prestito'!$B90&lt;&gt;"",IF('Piano prestito'!$E90+'Piano prestito'!$F90&lt;='Piano prestito'!$D90,'Piano prestito'!$E90+'Piano prestito'!$F90,'Piano prestito'!$D90),"")</f>
        <v/>
      </c>
      <c r="H90" s="10" t="str">
        <f ca="1">IF('Piano prestito'!$B90&lt;&gt;"",'Piano prestito'!$G90-'Piano prestito'!$I90,"")</f>
        <v/>
      </c>
      <c r="I90" s="10" t="str">
        <f ca="1">IF('Piano prestito'!$B90&lt;&gt;"",'Piano prestito'!$D90*(TassoInteresse/PagamentiPerAnno),"")</f>
        <v/>
      </c>
      <c r="J90" s="10" t="str">
        <f ca="1">IF('Piano prestito'!$B90&lt;&gt;"",IF('Piano prestito'!$E90+'Piano prestito'!$F90&lt;='Piano prestito'!$D90,'Piano prestito'!$D90-'Piano prestito'!$H90,0),"")</f>
        <v/>
      </c>
      <c r="K90" s="10" t="str">
        <f ca="1">IF('Piano prestito'!$B90&lt;&gt;"",SUM(INDEX('Piano prestito'!$I$13:$I$372,1,1):'Piano prestito'!$I90),"")</f>
        <v/>
      </c>
    </row>
    <row r="91" spans="2:11" x14ac:dyDescent="0.3">
      <c r="B91" s="6" t="str">
        <f ca="1">IF(PrestitoFavorevole,IF(ROW()-ROW('Piano prestito'!$B$12)&gt;NumeroDiPagamentiPianificato,"",ROW()-ROW('Piano prestito'!$B$12)),"")</f>
        <v/>
      </c>
      <c r="C91" s="8" t="str">
        <f ca="1">IF('Piano prestito'!$B91&lt;&gt;"",EOMONTH(DataInizioPrestito,ROW('Piano prestito'!$B91)-ROW('Piano prestito'!$B$12)-2)+DAY(DataInizioPrestito),"")</f>
        <v/>
      </c>
      <c r="D91" s="10" t="str">
        <f ca="1">IF('Piano prestito'!$B91&lt;&gt;"",IF(ROW()-ROW('Piano prestito'!$D$12)=1,ImportoPrestito,INDEX('Piano prestito'!$J$13:$J$372,ROW()-ROW('Piano prestito'!$D$12)-1)),"")</f>
        <v/>
      </c>
      <c r="E91" s="10" t="str">
        <f ca="1">IF('Piano prestito'!$B91&lt;&gt;"",PagamentoPianificato,"")</f>
        <v/>
      </c>
      <c r="F91" s="10" t="str">
        <f ca="1">IF('Piano prestito'!$B91&lt;&gt;"",IF('Piano prestito'!$E91+PagamentiAggiuntivi&lt;'Piano prestito'!$D91,PagamentiAggiuntivi,IF('Piano prestito'!$D91-'Piano prestito'!$E91&gt;0,'Piano prestito'!$D91-'Piano prestito'!$E91,0)),"")</f>
        <v/>
      </c>
      <c r="G91" s="10" t="str">
        <f ca="1">IF('Piano prestito'!$B91&lt;&gt;"",IF('Piano prestito'!$E91+'Piano prestito'!$F91&lt;='Piano prestito'!$D91,'Piano prestito'!$E91+'Piano prestito'!$F91,'Piano prestito'!$D91),"")</f>
        <v/>
      </c>
      <c r="H91" s="10" t="str">
        <f ca="1">IF('Piano prestito'!$B91&lt;&gt;"",'Piano prestito'!$G91-'Piano prestito'!$I91,"")</f>
        <v/>
      </c>
      <c r="I91" s="10" t="str">
        <f ca="1">IF('Piano prestito'!$B91&lt;&gt;"",'Piano prestito'!$D91*(TassoInteresse/PagamentiPerAnno),"")</f>
        <v/>
      </c>
      <c r="J91" s="10" t="str">
        <f ca="1">IF('Piano prestito'!$B91&lt;&gt;"",IF('Piano prestito'!$E91+'Piano prestito'!$F91&lt;='Piano prestito'!$D91,'Piano prestito'!$D91-'Piano prestito'!$H91,0),"")</f>
        <v/>
      </c>
      <c r="K91" s="10" t="str">
        <f ca="1">IF('Piano prestito'!$B91&lt;&gt;"",SUM(INDEX('Piano prestito'!$I$13:$I$372,1,1):'Piano prestito'!$I91),"")</f>
        <v/>
      </c>
    </row>
    <row r="92" spans="2:11" x14ac:dyDescent="0.3">
      <c r="B92" s="6" t="str">
        <f ca="1">IF(PrestitoFavorevole,IF(ROW()-ROW('Piano prestito'!$B$12)&gt;NumeroDiPagamentiPianificato,"",ROW()-ROW('Piano prestito'!$B$12)),"")</f>
        <v/>
      </c>
      <c r="C92" s="8" t="str">
        <f ca="1">IF('Piano prestito'!$B92&lt;&gt;"",EOMONTH(DataInizioPrestito,ROW('Piano prestito'!$B92)-ROW('Piano prestito'!$B$12)-2)+DAY(DataInizioPrestito),"")</f>
        <v/>
      </c>
      <c r="D92" s="10" t="str">
        <f ca="1">IF('Piano prestito'!$B92&lt;&gt;"",IF(ROW()-ROW('Piano prestito'!$D$12)=1,ImportoPrestito,INDEX('Piano prestito'!$J$13:$J$372,ROW()-ROW('Piano prestito'!$D$12)-1)),"")</f>
        <v/>
      </c>
      <c r="E92" s="10" t="str">
        <f ca="1">IF('Piano prestito'!$B92&lt;&gt;"",PagamentoPianificato,"")</f>
        <v/>
      </c>
      <c r="F92" s="10" t="str">
        <f ca="1">IF('Piano prestito'!$B92&lt;&gt;"",IF('Piano prestito'!$E92+PagamentiAggiuntivi&lt;'Piano prestito'!$D92,PagamentiAggiuntivi,IF('Piano prestito'!$D92-'Piano prestito'!$E92&gt;0,'Piano prestito'!$D92-'Piano prestito'!$E92,0)),"")</f>
        <v/>
      </c>
      <c r="G92" s="10" t="str">
        <f ca="1">IF('Piano prestito'!$B92&lt;&gt;"",IF('Piano prestito'!$E92+'Piano prestito'!$F92&lt;='Piano prestito'!$D92,'Piano prestito'!$E92+'Piano prestito'!$F92,'Piano prestito'!$D92),"")</f>
        <v/>
      </c>
      <c r="H92" s="10" t="str">
        <f ca="1">IF('Piano prestito'!$B92&lt;&gt;"",'Piano prestito'!$G92-'Piano prestito'!$I92,"")</f>
        <v/>
      </c>
      <c r="I92" s="10" t="str">
        <f ca="1">IF('Piano prestito'!$B92&lt;&gt;"",'Piano prestito'!$D92*(TassoInteresse/PagamentiPerAnno),"")</f>
        <v/>
      </c>
      <c r="J92" s="10" t="str">
        <f ca="1">IF('Piano prestito'!$B92&lt;&gt;"",IF('Piano prestito'!$E92+'Piano prestito'!$F92&lt;='Piano prestito'!$D92,'Piano prestito'!$D92-'Piano prestito'!$H92,0),"")</f>
        <v/>
      </c>
      <c r="K92" s="10" t="str">
        <f ca="1">IF('Piano prestito'!$B92&lt;&gt;"",SUM(INDEX('Piano prestito'!$I$13:$I$372,1,1):'Piano prestito'!$I92),"")</f>
        <v/>
      </c>
    </row>
    <row r="93" spans="2:11" x14ac:dyDescent="0.3">
      <c r="B93" s="6" t="str">
        <f ca="1">IF(PrestitoFavorevole,IF(ROW()-ROW('Piano prestito'!$B$12)&gt;NumeroDiPagamentiPianificato,"",ROW()-ROW('Piano prestito'!$B$12)),"")</f>
        <v/>
      </c>
      <c r="C93" s="8" t="str">
        <f ca="1">IF('Piano prestito'!$B93&lt;&gt;"",EOMONTH(DataInizioPrestito,ROW('Piano prestito'!$B93)-ROW('Piano prestito'!$B$12)-2)+DAY(DataInizioPrestito),"")</f>
        <v/>
      </c>
      <c r="D93" s="10" t="str">
        <f ca="1">IF('Piano prestito'!$B93&lt;&gt;"",IF(ROW()-ROW('Piano prestito'!$D$12)=1,ImportoPrestito,INDEX('Piano prestito'!$J$13:$J$372,ROW()-ROW('Piano prestito'!$D$12)-1)),"")</f>
        <v/>
      </c>
      <c r="E93" s="10" t="str">
        <f ca="1">IF('Piano prestito'!$B93&lt;&gt;"",PagamentoPianificato,"")</f>
        <v/>
      </c>
      <c r="F93" s="10" t="str">
        <f ca="1">IF('Piano prestito'!$B93&lt;&gt;"",IF('Piano prestito'!$E93+PagamentiAggiuntivi&lt;'Piano prestito'!$D93,PagamentiAggiuntivi,IF('Piano prestito'!$D93-'Piano prestito'!$E93&gt;0,'Piano prestito'!$D93-'Piano prestito'!$E93,0)),"")</f>
        <v/>
      </c>
      <c r="G93" s="10" t="str">
        <f ca="1">IF('Piano prestito'!$B93&lt;&gt;"",IF('Piano prestito'!$E93+'Piano prestito'!$F93&lt;='Piano prestito'!$D93,'Piano prestito'!$E93+'Piano prestito'!$F93,'Piano prestito'!$D93),"")</f>
        <v/>
      </c>
      <c r="H93" s="10" t="str">
        <f ca="1">IF('Piano prestito'!$B93&lt;&gt;"",'Piano prestito'!$G93-'Piano prestito'!$I93,"")</f>
        <v/>
      </c>
      <c r="I93" s="10" t="str">
        <f ca="1">IF('Piano prestito'!$B93&lt;&gt;"",'Piano prestito'!$D93*(TassoInteresse/PagamentiPerAnno),"")</f>
        <v/>
      </c>
      <c r="J93" s="10" t="str">
        <f ca="1">IF('Piano prestito'!$B93&lt;&gt;"",IF('Piano prestito'!$E93+'Piano prestito'!$F93&lt;='Piano prestito'!$D93,'Piano prestito'!$D93-'Piano prestito'!$H93,0),"")</f>
        <v/>
      </c>
      <c r="K93" s="10" t="str">
        <f ca="1">IF('Piano prestito'!$B93&lt;&gt;"",SUM(INDEX('Piano prestito'!$I$13:$I$372,1,1):'Piano prestito'!$I93),"")</f>
        <v/>
      </c>
    </row>
    <row r="94" spans="2:11" x14ac:dyDescent="0.3">
      <c r="B94" s="6" t="str">
        <f ca="1">IF(PrestitoFavorevole,IF(ROW()-ROW('Piano prestito'!$B$12)&gt;NumeroDiPagamentiPianificato,"",ROW()-ROW('Piano prestito'!$B$12)),"")</f>
        <v/>
      </c>
      <c r="C94" s="8" t="str">
        <f ca="1">IF('Piano prestito'!$B94&lt;&gt;"",EOMONTH(DataInizioPrestito,ROW('Piano prestito'!$B94)-ROW('Piano prestito'!$B$12)-2)+DAY(DataInizioPrestito),"")</f>
        <v/>
      </c>
      <c r="D94" s="10" t="str">
        <f ca="1">IF('Piano prestito'!$B94&lt;&gt;"",IF(ROW()-ROW('Piano prestito'!$D$12)=1,ImportoPrestito,INDEX('Piano prestito'!$J$13:$J$372,ROW()-ROW('Piano prestito'!$D$12)-1)),"")</f>
        <v/>
      </c>
      <c r="E94" s="10" t="str">
        <f ca="1">IF('Piano prestito'!$B94&lt;&gt;"",PagamentoPianificato,"")</f>
        <v/>
      </c>
      <c r="F94" s="10" t="str">
        <f ca="1">IF('Piano prestito'!$B94&lt;&gt;"",IF('Piano prestito'!$E94+PagamentiAggiuntivi&lt;'Piano prestito'!$D94,PagamentiAggiuntivi,IF('Piano prestito'!$D94-'Piano prestito'!$E94&gt;0,'Piano prestito'!$D94-'Piano prestito'!$E94,0)),"")</f>
        <v/>
      </c>
      <c r="G94" s="10" t="str">
        <f ca="1">IF('Piano prestito'!$B94&lt;&gt;"",IF('Piano prestito'!$E94+'Piano prestito'!$F94&lt;='Piano prestito'!$D94,'Piano prestito'!$E94+'Piano prestito'!$F94,'Piano prestito'!$D94),"")</f>
        <v/>
      </c>
      <c r="H94" s="10" t="str">
        <f ca="1">IF('Piano prestito'!$B94&lt;&gt;"",'Piano prestito'!$G94-'Piano prestito'!$I94,"")</f>
        <v/>
      </c>
      <c r="I94" s="10" t="str">
        <f ca="1">IF('Piano prestito'!$B94&lt;&gt;"",'Piano prestito'!$D94*(TassoInteresse/PagamentiPerAnno),"")</f>
        <v/>
      </c>
      <c r="J94" s="10" t="str">
        <f ca="1">IF('Piano prestito'!$B94&lt;&gt;"",IF('Piano prestito'!$E94+'Piano prestito'!$F94&lt;='Piano prestito'!$D94,'Piano prestito'!$D94-'Piano prestito'!$H94,0),"")</f>
        <v/>
      </c>
      <c r="K94" s="10" t="str">
        <f ca="1">IF('Piano prestito'!$B94&lt;&gt;"",SUM(INDEX('Piano prestito'!$I$13:$I$372,1,1):'Piano prestito'!$I94),"")</f>
        <v/>
      </c>
    </row>
    <row r="95" spans="2:11" x14ac:dyDescent="0.3">
      <c r="B95" s="6" t="str">
        <f ca="1">IF(PrestitoFavorevole,IF(ROW()-ROW('Piano prestito'!$B$12)&gt;NumeroDiPagamentiPianificato,"",ROW()-ROW('Piano prestito'!$B$12)),"")</f>
        <v/>
      </c>
      <c r="C95" s="8" t="str">
        <f ca="1">IF('Piano prestito'!$B95&lt;&gt;"",EOMONTH(DataInizioPrestito,ROW('Piano prestito'!$B95)-ROW('Piano prestito'!$B$12)-2)+DAY(DataInizioPrestito),"")</f>
        <v/>
      </c>
      <c r="D95" s="10" t="str">
        <f ca="1">IF('Piano prestito'!$B95&lt;&gt;"",IF(ROW()-ROW('Piano prestito'!$D$12)=1,ImportoPrestito,INDEX('Piano prestito'!$J$13:$J$372,ROW()-ROW('Piano prestito'!$D$12)-1)),"")</f>
        <v/>
      </c>
      <c r="E95" s="10" t="str">
        <f ca="1">IF('Piano prestito'!$B95&lt;&gt;"",PagamentoPianificato,"")</f>
        <v/>
      </c>
      <c r="F95" s="10" t="str">
        <f ca="1">IF('Piano prestito'!$B95&lt;&gt;"",IF('Piano prestito'!$E95+PagamentiAggiuntivi&lt;'Piano prestito'!$D95,PagamentiAggiuntivi,IF('Piano prestito'!$D95-'Piano prestito'!$E95&gt;0,'Piano prestito'!$D95-'Piano prestito'!$E95,0)),"")</f>
        <v/>
      </c>
      <c r="G95" s="10" t="str">
        <f ca="1">IF('Piano prestito'!$B95&lt;&gt;"",IF('Piano prestito'!$E95+'Piano prestito'!$F95&lt;='Piano prestito'!$D95,'Piano prestito'!$E95+'Piano prestito'!$F95,'Piano prestito'!$D95),"")</f>
        <v/>
      </c>
      <c r="H95" s="10" t="str">
        <f ca="1">IF('Piano prestito'!$B95&lt;&gt;"",'Piano prestito'!$G95-'Piano prestito'!$I95,"")</f>
        <v/>
      </c>
      <c r="I95" s="10" t="str">
        <f ca="1">IF('Piano prestito'!$B95&lt;&gt;"",'Piano prestito'!$D95*(TassoInteresse/PagamentiPerAnno),"")</f>
        <v/>
      </c>
      <c r="J95" s="10" t="str">
        <f ca="1">IF('Piano prestito'!$B95&lt;&gt;"",IF('Piano prestito'!$E95+'Piano prestito'!$F95&lt;='Piano prestito'!$D95,'Piano prestito'!$D95-'Piano prestito'!$H95,0),"")</f>
        <v/>
      </c>
      <c r="K95" s="10" t="str">
        <f ca="1">IF('Piano prestito'!$B95&lt;&gt;"",SUM(INDEX('Piano prestito'!$I$13:$I$372,1,1):'Piano prestito'!$I95),"")</f>
        <v/>
      </c>
    </row>
    <row r="96" spans="2:11" x14ac:dyDescent="0.3">
      <c r="B96" s="6" t="str">
        <f ca="1">IF(PrestitoFavorevole,IF(ROW()-ROW('Piano prestito'!$B$12)&gt;NumeroDiPagamentiPianificato,"",ROW()-ROW('Piano prestito'!$B$12)),"")</f>
        <v/>
      </c>
      <c r="C96" s="8" t="str">
        <f ca="1">IF('Piano prestito'!$B96&lt;&gt;"",EOMONTH(DataInizioPrestito,ROW('Piano prestito'!$B96)-ROW('Piano prestito'!$B$12)-2)+DAY(DataInizioPrestito),"")</f>
        <v/>
      </c>
      <c r="D96" s="10" t="str">
        <f ca="1">IF('Piano prestito'!$B96&lt;&gt;"",IF(ROW()-ROW('Piano prestito'!$D$12)=1,ImportoPrestito,INDEX('Piano prestito'!$J$13:$J$372,ROW()-ROW('Piano prestito'!$D$12)-1)),"")</f>
        <v/>
      </c>
      <c r="E96" s="10" t="str">
        <f ca="1">IF('Piano prestito'!$B96&lt;&gt;"",PagamentoPianificato,"")</f>
        <v/>
      </c>
      <c r="F96" s="10" t="str">
        <f ca="1">IF('Piano prestito'!$B96&lt;&gt;"",IF('Piano prestito'!$E96+PagamentiAggiuntivi&lt;'Piano prestito'!$D96,PagamentiAggiuntivi,IF('Piano prestito'!$D96-'Piano prestito'!$E96&gt;0,'Piano prestito'!$D96-'Piano prestito'!$E96,0)),"")</f>
        <v/>
      </c>
      <c r="G96" s="10" t="str">
        <f ca="1">IF('Piano prestito'!$B96&lt;&gt;"",IF('Piano prestito'!$E96+'Piano prestito'!$F96&lt;='Piano prestito'!$D96,'Piano prestito'!$E96+'Piano prestito'!$F96,'Piano prestito'!$D96),"")</f>
        <v/>
      </c>
      <c r="H96" s="10" t="str">
        <f ca="1">IF('Piano prestito'!$B96&lt;&gt;"",'Piano prestito'!$G96-'Piano prestito'!$I96,"")</f>
        <v/>
      </c>
      <c r="I96" s="10" t="str">
        <f ca="1">IF('Piano prestito'!$B96&lt;&gt;"",'Piano prestito'!$D96*(TassoInteresse/PagamentiPerAnno),"")</f>
        <v/>
      </c>
      <c r="J96" s="10" t="str">
        <f ca="1">IF('Piano prestito'!$B96&lt;&gt;"",IF('Piano prestito'!$E96+'Piano prestito'!$F96&lt;='Piano prestito'!$D96,'Piano prestito'!$D96-'Piano prestito'!$H96,0),"")</f>
        <v/>
      </c>
      <c r="K96" s="10" t="str">
        <f ca="1">IF('Piano prestito'!$B96&lt;&gt;"",SUM(INDEX('Piano prestito'!$I$13:$I$372,1,1):'Piano prestito'!$I96),"")</f>
        <v/>
      </c>
    </row>
    <row r="97" spans="2:11" x14ac:dyDescent="0.3">
      <c r="B97" s="6" t="str">
        <f ca="1">IF(PrestitoFavorevole,IF(ROW()-ROW('Piano prestito'!$B$12)&gt;NumeroDiPagamentiPianificato,"",ROW()-ROW('Piano prestito'!$B$12)),"")</f>
        <v/>
      </c>
      <c r="C97" s="8" t="str">
        <f ca="1">IF('Piano prestito'!$B97&lt;&gt;"",EOMONTH(DataInizioPrestito,ROW('Piano prestito'!$B97)-ROW('Piano prestito'!$B$12)-2)+DAY(DataInizioPrestito),"")</f>
        <v/>
      </c>
      <c r="D97" s="10" t="str">
        <f ca="1">IF('Piano prestito'!$B97&lt;&gt;"",IF(ROW()-ROW('Piano prestito'!$D$12)=1,ImportoPrestito,INDEX('Piano prestito'!$J$13:$J$372,ROW()-ROW('Piano prestito'!$D$12)-1)),"")</f>
        <v/>
      </c>
      <c r="E97" s="10" t="str">
        <f ca="1">IF('Piano prestito'!$B97&lt;&gt;"",PagamentoPianificato,"")</f>
        <v/>
      </c>
      <c r="F97" s="10" t="str">
        <f ca="1">IF('Piano prestito'!$B97&lt;&gt;"",IF('Piano prestito'!$E97+PagamentiAggiuntivi&lt;'Piano prestito'!$D97,PagamentiAggiuntivi,IF('Piano prestito'!$D97-'Piano prestito'!$E97&gt;0,'Piano prestito'!$D97-'Piano prestito'!$E97,0)),"")</f>
        <v/>
      </c>
      <c r="G97" s="10" t="str">
        <f ca="1">IF('Piano prestito'!$B97&lt;&gt;"",IF('Piano prestito'!$E97+'Piano prestito'!$F97&lt;='Piano prestito'!$D97,'Piano prestito'!$E97+'Piano prestito'!$F97,'Piano prestito'!$D97),"")</f>
        <v/>
      </c>
      <c r="H97" s="10" t="str">
        <f ca="1">IF('Piano prestito'!$B97&lt;&gt;"",'Piano prestito'!$G97-'Piano prestito'!$I97,"")</f>
        <v/>
      </c>
      <c r="I97" s="10" t="str">
        <f ca="1">IF('Piano prestito'!$B97&lt;&gt;"",'Piano prestito'!$D97*(TassoInteresse/PagamentiPerAnno),"")</f>
        <v/>
      </c>
      <c r="J97" s="10" t="str">
        <f ca="1">IF('Piano prestito'!$B97&lt;&gt;"",IF('Piano prestito'!$E97+'Piano prestito'!$F97&lt;='Piano prestito'!$D97,'Piano prestito'!$D97-'Piano prestito'!$H97,0),"")</f>
        <v/>
      </c>
      <c r="K97" s="10" t="str">
        <f ca="1">IF('Piano prestito'!$B97&lt;&gt;"",SUM(INDEX('Piano prestito'!$I$13:$I$372,1,1):'Piano prestito'!$I97),"")</f>
        <v/>
      </c>
    </row>
    <row r="98" spans="2:11" x14ac:dyDescent="0.3">
      <c r="B98" s="6" t="str">
        <f ca="1">IF(PrestitoFavorevole,IF(ROW()-ROW('Piano prestito'!$B$12)&gt;NumeroDiPagamentiPianificato,"",ROW()-ROW('Piano prestito'!$B$12)),"")</f>
        <v/>
      </c>
      <c r="C98" s="8" t="str">
        <f ca="1">IF('Piano prestito'!$B98&lt;&gt;"",EOMONTH(DataInizioPrestito,ROW('Piano prestito'!$B98)-ROW('Piano prestito'!$B$12)-2)+DAY(DataInizioPrestito),"")</f>
        <v/>
      </c>
      <c r="D98" s="10" t="str">
        <f ca="1">IF('Piano prestito'!$B98&lt;&gt;"",IF(ROW()-ROW('Piano prestito'!$D$12)=1,ImportoPrestito,INDEX('Piano prestito'!$J$13:$J$372,ROW()-ROW('Piano prestito'!$D$12)-1)),"")</f>
        <v/>
      </c>
      <c r="E98" s="10" t="str">
        <f ca="1">IF('Piano prestito'!$B98&lt;&gt;"",PagamentoPianificato,"")</f>
        <v/>
      </c>
      <c r="F98" s="10" t="str">
        <f ca="1">IF('Piano prestito'!$B98&lt;&gt;"",IF('Piano prestito'!$E98+PagamentiAggiuntivi&lt;'Piano prestito'!$D98,PagamentiAggiuntivi,IF('Piano prestito'!$D98-'Piano prestito'!$E98&gt;0,'Piano prestito'!$D98-'Piano prestito'!$E98,0)),"")</f>
        <v/>
      </c>
      <c r="G98" s="10" t="str">
        <f ca="1">IF('Piano prestito'!$B98&lt;&gt;"",IF('Piano prestito'!$E98+'Piano prestito'!$F98&lt;='Piano prestito'!$D98,'Piano prestito'!$E98+'Piano prestito'!$F98,'Piano prestito'!$D98),"")</f>
        <v/>
      </c>
      <c r="H98" s="10" t="str">
        <f ca="1">IF('Piano prestito'!$B98&lt;&gt;"",'Piano prestito'!$G98-'Piano prestito'!$I98,"")</f>
        <v/>
      </c>
      <c r="I98" s="10" t="str">
        <f ca="1">IF('Piano prestito'!$B98&lt;&gt;"",'Piano prestito'!$D98*(TassoInteresse/PagamentiPerAnno),"")</f>
        <v/>
      </c>
      <c r="J98" s="10" t="str">
        <f ca="1">IF('Piano prestito'!$B98&lt;&gt;"",IF('Piano prestito'!$E98+'Piano prestito'!$F98&lt;='Piano prestito'!$D98,'Piano prestito'!$D98-'Piano prestito'!$H98,0),"")</f>
        <v/>
      </c>
      <c r="K98" s="10" t="str">
        <f ca="1">IF('Piano prestito'!$B98&lt;&gt;"",SUM(INDEX('Piano prestito'!$I$13:$I$372,1,1):'Piano prestito'!$I98),"")</f>
        <v/>
      </c>
    </row>
    <row r="99" spans="2:11" x14ac:dyDescent="0.3">
      <c r="B99" s="6" t="str">
        <f ca="1">IF(PrestitoFavorevole,IF(ROW()-ROW('Piano prestito'!$B$12)&gt;NumeroDiPagamentiPianificato,"",ROW()-ROW('Piano prestito'!$B$12)),"")</f>
        <v/>
      </c>
      <c r="C99" s="8" t="str">
        <f ca="1">IF('Piano prestito'!$B99&lt;&gt;"",EOMONTH(DataInizioPrestito,ROW('Piano prestito'!$B99)-ROW('Piano prestito'!$B$12)-2)+DAY(DataInizioPrestito),"")</f>
        <v/>
      </c>
      <c r="D99" s="10" t="str">
        <f ca="1">IF('Piano prestito'!$B99&lt;&gt;"",IF(ROW()-ROW('Piano prestito'!$D$12)=1,ImportoPrestito,INDEX('Piano prestito'!$J$13:$J$372,ROW()-ROW('Piano prestito'!$D$12)-1)),"")</f>
        <v/>
      </c>
      <c r="E99" s="10" t="str">
        <f ca="1">IF('Piano prestito'!$B99&lt;&gt;"",PagamentoPianificato,"")</f>
        <v/>
      </c>
      <c r="F99" s="10" t="str">
        <f ca="1">IF('Piano prestito'!$B99&lt;&gt;"",IF('Piano prestito'!$E99+PagamentiAggiuntivi&lt;'Piano prestito'!$D99,PagamentiAggiuntivi,IF('Piano prestito'!$D99-'Piano prestito'!$E99&gt;0,'Piano prestito'!$D99-'Piano prestito'!$E99,0)),"")</f>
        <v/>
      </c>
      <c r="G99" s="10" t="str">
        <f ca="1">IF('Piano prestito'!$B99&lt;&gt;"",IF('Piano prestito'!$E99+'Piano prestito'!$F99&lt;='Piano prestito'!$D99,'Piano prestito'!$E99+'Piano prestito'!$F99,'Piano prestito'!$D99),"")</f>
        <v/>
      </c>
      <c r="H99" s="10" t="str">
        <f ca="1">IF('Piano prestito'!$B99&lt;&gt;"",'Piano prestito'!$G99-'Piano prestito'!$I99,"")</f>
        <v/>
      </c>
      <c r="I99" s="10" t="str">
        <f ca="1">IF('Piano prestito'!$B99&lt;&gt;"",'Piano prestito'!$D99*(TassoInteresse/PagamentiPerAnno),"")</f>
        <v/>
      </c>
      <c r="J99" s="10" t="str">
        <f ca="1">IF('Piano prestito'!$B99&lt;&gt;"",IF('Piano prestito'!$E99+'Piano prestito'!$F99&lt;='Piano prestito'!$D99,'Piano prestito'!$D99-'Piano prestito'!$H99,0),"")</f>
        <v/>
      </c>
      <c r="K99" s="10" t="str">
        <f ca="1">IF('Piano prestito'!$B99&lt;&gt;"",SUM(INDEX('Piano prestito'!$I$13:$I$372,1,1):'Piano prestito'!$I99),"")</f>
        <v/>
      </c>
    </row>
    <row r="100" spans="2:11" x14ac:dyDescent="0.3">
      <c r="B100" s="6" t="str">
        <f ca="1">IF(PrestitoFavorevole,IF(ROW()-ROW('Piano prestito'!$B$12)&gt;NumeroDiPagamentiPianificato,"",ROW()-ROW('Piano prestito'!$B$12)),"")</f>
        <v/>
      </c>
      <c r="C100" s="8" t="str">
        <f ca="1">IF('Piano prestito'!$B100&lt;&gt;"",EOMONTH(DataInizioPrestito,ROW('Piano prestito'!$B100)-ROW('Piano prestito'!$B$12)-2)+DAY(DataInizioPrestito),"")</f>
        <v/>
      </c>
      <c r="D100" s="10" t="str">
        <f ca="1">IF('Piano prestito'!$B100&lt;&gt;"",IF(ROW()-ROW('Piano prestito'!$D$12)=1,ImportoPrestito,INDEX('Piano prestito'!$J$13:$J$372,ROW()-ROW('Piano prestito'!$D$12)-1)),"")</f>
        <v/>
      </c>
      <c r="E100" s="10" t="str">
        <f ca="1">IF('Piano prestito'!$B100&lt;&gt;"",PagamentoPianificato,"")</f>
        <v/>
      </c>
      <c r="F100" s="10" t="str">
        <f ca="1">IF('Piano prestito'!$B100&lt;&gt;"",IF('Piano prestito'!$E100+PagamentiAggiuntivi&lt;'Piano prestito'!$D100,PagamentiAggiuntivi,IF('Piano prestito'!$D100-'Piano prestito'!$E100&gt;0,'Piano prestito'!$D100-'Piano prestito'!$E100,0)),"")</f>
        <v/>
      </c>
      <c r="G100" s="10" t="str">
        <f ca="1">IF('Piano prestito'!$B100&lt;&gt;"",IF('Piano prestito'!$E100+'Piano prestito'!$F100&lt;='Piano prestito'!$D100,'Piano prestito'!$E100+'Piano prestito'!$F100,'Piano prestito'!$D100),"")</f>
        <v/>
      </c>
      <c r="H100" s="10" t="str">
        <f ca="1">IF('Piano prestito'!$B100&lt;&gt;"",'Piano prestito'!$G100-'Piano prestito'!$I100,"")</f>
        <v/>
      </c>
      <c r="I100" s="10" t="str">
        <f ca="1">IF('Piano prestito'!$B100&lt;&gt;"",'Piano prestito'!$D100*(TassoInteresse/PagamentiPerAnno),"")</f>
        <v/>
      </c>
      <c r="J100" s="10" t="str">
        <f ca="1">IF('Piano prestito'!$B100&lt;&gt;"",IF('Piano prestito'!$E100+'Piano prestito'!$F100&lt;='Piano prestito'!$D100,'Piano prestito'!$D100-'Piano prestito'!$H100,0),"")</f>
        <v/>
      </c>
      <c r="K100" s="10" t="str">
        <f ca="1">IF('Piano prestito'!$B100&lt;&gt;"",SUM(INDEX('Piano prestito'!$I$13:$I$372,1,1):'Piano prestito'!$I100),"")</f>
        <v/>
      </c>
    </row>
    <row r="101" spans="2:11" x14ac:dyDescent="0.3">
      <c r="B101" s="6" t="str">
        <f ca="1">IF(PrestitoFavorevole,IF(ROW()-ROW('Piano prestito'!$B$12)&gt;NumeroDiPagamentiPianificato,"",ROW()-ROW('Piano prestito'!$B$12)),"")</f>
        <v/>
      </c>
      <c r="C101" s="8" t="str">
        <f ca="1">IF('Piano prestito'!$B101&lt;&gt;"",EOMONTH(DataInizioPrestito,ROW('Piano prestito'!$B101)-ROW('Piano prestito'!$B$12)-2)+DAY(DataInizioPrestito),"")</f>
        <v/>
      </c>
      <c r="D101" s="10" t="str">
        <f ca="1">IF('Piano prestito'!$B101&lt;&gt;"",IF(ROW()-ROW('Piano prestito'!$D$12)=1,ImportoPrestito,INDEX('Piano prestito'!$J$13:$J$372,ROW()-ROW('Piano prestito'!$D$12)-1)),"")</f>
        <v/>
      </c>
      <c r="E101" s="10" t="str">
        <f ca="1">IF('Piano prestito'!$B101&lt;&gt;"",PagamentoPianificato,"")</f>
        <v/>
      </c>
      <c r="F101" s="10" t="str">
        <f ca="1">IF('Piano prestito'!$B101&lt;&gt;"",IF('Piano prestito'!$E101+PagamentiAggiuntivi&lt;'Piano prestito'!$D101,PagamentiAggiuntivi,IF('Piano prestito'!$D101-'Piano prestito'!$E101&gt;0,'Piano prestito'!$D101-'Piano prestito'!$E101,0)),"")</f>
        <v/>
      </c>
      <c r="G101" s="10" t="str">
        <f ca="1">IF('Piano prestito'!$B101&lt;&gt;"",IF('Piano prestito'!$E101+'Piano prestito'!$F101&lt;='Piano prestito'!$D101,'Piano prestito'!$E101+'Piano prestito'!$F101,'Piano prestito'!$D101),"")</f>
        <v/>
      </c>
      <c r="H101" s="10" t="str">
        <f ca="1">IF('Piano prestito'!$B101&lt;&gt;"",'Piano prestito'!$G101-'Piano prestito'!$I101,"")</f>
        <v/>
      </c>
      <c r="I101" s="10" t="str">
        <f ca="1">IF('Piano prestito'!$B101&lt;&gt;"",'Piano prestito'!$D101*(TassoInteresse/PagamentiPerAnno),"")</f>
        <v/>
      </c>
      <c r="J101" s="10" t="str">
        <f ca="1">IF('Piano prestito'!$B101&lt;&gt;"",IF('Piano prestito'!$E101+'Piano prestito'!$F101&lt;='Piano prestito'!$D101,'Piano prestito'!$D101-'Piano prestito'!$H101,0),"")</f>
        <v/>
      </c>
      <c r="K101" s="10" t="str">
        <f ca="1">IF('Piano prestito'!$B101&lt;&gt;"",SUM(INDEX('Piano prestito'!$I$13:$I$372,1,1):'Piano prestito'!$I101),"")</f>
        <v/>
      </c>
    </row>
    <row r="102" spans="2:11" x14ac:dyDescent="0.3">
      <c r="B102" s="6" t="str">
        <f ca="1">IF(PrestitoFavorevole,IF(ROW()-ROW('Piano prestito'!$B$12)&gt;NumeroDiPagamentiPianificato,"",ROW()-ROW('Piano prestito'!$B$12)),"")</f>
        <v/>
      </c>
      <c r="C102" s="8" t="str">
        <f ca="1">IF('Piano prestito'!$B102&lt;&gt;"",EOMONTH(DataInizioPrestito,ROW('Piano prestito'!$B102)-ROW('Piano prestito'!$B$12)-2)+DAY(DataInizioPrestito),"")</f>
        <v/>
      </c>
      <c r="D102" s="10" t="str">
        <f ca="1">IF('Piano prestito'!$B102&lt;&gt;"",IF(ROW()-ROW('Piano prestito'!$D$12)=1,ImportoPrestito,INDEX('Piano prestito'!$J$13:$J$372,ROW()-ROW('Piano prestito'!$D$12)-1)),"")</f>
        <v/>
      </c>
      <c r="E102" s="10" t="str">
        <f ca="1">IF('Piano prestito'!$B102&lt;&gt;"",PagamentoPianificato,"")</f>
        <v/>
      </c>
      <c r="F102" s="10" t="str">
        <f ca="1">IF('Piano prestito'!$B102&lt;&gt;"",IF('Piano prestito'!$E102+PagamentiAggiuntivi&lt;'Piano prestito'!$D102,PagamentiAggiuntivi,IF('Piano prestito'!$D102-'Piano prestito'!$E102&gt;0,'Piano prestito'!$D102-'Piano prestito'!$E102,0)),"")</f>
        <v/>
      </c>
      <c r="G102" s="10" t="str">
        <f ca="1">IF('Piano prestito'!$B102&lt;&gt;"",IF('Piano prestito'!$E102+'Piano prestito'!$F102&lt;='Piano prestito'!$D102,'Piano prestito'!$E102+'Piano prestito'!$F102,'Piano prestito'!$D102),"")</f>
        <v/>
      </c>
      <c r="H102" s="10" t="str">
        <f ca="1">IF('Piano prestito'!$B102&lt;&gt;"",'Piano prestito'!$G102-'Piano prestito'!$I102,"")</f>
        <v/>
      </c>
      <c r="I102" s="10" t="str">
        <f ca="1">IF('Piano prestito'!$B102&lt;&gt;"",'Piano prestito'!$D102*(TassoInteresse/PagamentiPerAnno),"")</f>
        <v/>
      </c>
      <c r="J102" s="10" t="str">
        <f ca="1">IF('Piano prestito'!$B102&lt;&gt;"",IF('Piano prestito'!$E102+'Piano prestito'!$F102&lt;='Piano prestito'!$D102,'Piano prestito'!$D102-'Piano prestito'!$H102,0),"")</f>
        <v/>
      </c>
      <c r="K102" s="10" t="str">
        <f ca="1">IF('Piano prestito'!$B102&lt;&gt;"",SUM(INDEX('Piano prestito'!$I$13:$I$372,1,1):'Piano prestito'!$I102),"")</f>
        <v/>
      </c>
    </row>
    <row r="103" spans="2:11" x14ac:dyDescent="0.3">
      <c r="B103" s="6" t="str">
        <f ca="1">IF(PrestitoFavorevole,IF(ROW()-ROW('Piano prestito'!$B$12)&gt;NumeroDiPagamentiPianificato,"",ROW()-ROW('Piano prestito'!$B$12)),"")</f>
        <v/>
      </c>
      <c r="C103" s="8" t="str">
        <f ca="1">IF('Piano prestito'!$B103&lt;&gt;"",EOMONTH(DataInizioPrestito,ROW('Piano prestito'!$B103)-ROW('Piano prestito'!$B$12)-2)+DAY(DataInizioPrestito),"")</f>
        <v/>
      </c>
      <c r="D103" s="10" t="str">
        <f ca="1">IF('Piano prestito'!$B103&lt;&gt;"",IF(ROW()-ROW('Piano prestito'!$D$12)=1,ImportoPrestito,INDEX('Piano prestito'!$J$13:$J$372,ROW()-ROW('Piano prestito'!$D$12)-1)),"")</f>
        <v/>
      </c>
      <c r="E103" s="10" t="str">
        <f ca="1">IF('Piano prestito'!$B103&lt;&gt;"",PagamentoPianificato,"")</f>
        <v/>
      </c>
      <c r="F103" s="10" t="str">
        <f ca="1">IF('Piano prestito'!$B103&lt;&gt;"",IF('Piano prestito'!$E103+PagamentiAggiuntivi&lt;'Piano prestito'!$D103,PagamentiAggiuntivi,IF('Piano prestito'!$D103-'Piano prestito'!$E103&gt;0,'Piano prestito'!$D103-'Piano prestito'!$E103,0)),"")</f>
        <v/>
      </c>
      <c r="G103" s="10" t="str">
        <f ca="1">IF('Piano prestito'!$B103&lt;&gt;"",IF('Piano prestito'!$E103+'Piano prestito'!$F103&lt;='Piano prestito'!$D103,'Piano prestito'!$E103+'Piano prestito'!$F103,'Piano prestito'!$D103),"")</f>
        <v/>
      </c>
      <c r="H103" s="10" t="str">
        <f ca="1">IF('Piano prestito'!$B103&lt;&gt;"",'Piano prestito'!$G103-'Piano prestito'!$I103,"")</f>
        <v/>
      </c>
      <c r="I103" s="10" t="str">
        <f ca="1">IF('Piano prestito'!$B103&lt;&gt;"",'Piano prestito'!$D103*(TassoInteresse/PagamentiPerAnno),"")</f>
        <v/>
      </c>
      <c r="J103" s="10" t="str">
        <f ca="1">IF('Piano prestito'!$B103&lt;&gt;"",IF('Piano prestito'!$E103+'Piano prestito'!$F103&lt;='Piano prestito'!$D103,'Piano prestito'!$D103-'Piano prestito'!$H103,0),"")</f>
        <v/>
      </c>
      <c r="K103" s="10" t="str">
        <f ca="1">IF('Piano prestito'!$B103&lt;&gt;"",SUM(INDEX('Piano prestito'!$I$13:$I$372,1,1):'Piano prestito'!$I103),"")</f>
        <v/>
      </c>
    </row>
    <row r="104" spans="2:11" x14ac:dyDescent="0.3">
      <c r="B104" s="6" t="str">
        <f ca="1">IF(PrestitoFavorevole,IF(ROW()-ROW('Piano prestito'!$B$12)&gt;NumeroDiPagamentiPianificato,"",ROW()-ROW('Piano prestito'!$B$12)),"")</f>
        <v/>
      </c>
      <c r="C104" s="8" t="str">
        <f ca="1">IF('Piano prestito'!$B104&lt;&gt;"",EOMONTH(DataInizioPrestito,ROW('Piano prestito'!$B104)-ROW('Piano prestito'!$B$12)-2)+DAY(DataInizioPrestito),"")</f>
        <v/>
      </c>
      <c r="D104" s="10" t="str">
        <f ca="1">IF('Piano prestito'!$B104&lt;&gt;"",IF(ROW()-ROW('Piano prestito'!$D$12)=1,ImportoPrestito,INDEX('Piano prestito'!$J$13:$J$372,ROW()-ROW('Piano prestito'!$D$12)-1)),"")</f>
        <v/>
      </c>
      <c r="E104" s="10" t="str">
        <f ca="1">IF('Piano prestito'!$B104&lt;&gt;"",PagamentoPianificato,"")</f>
        <v/>
      </c>
      <c r="F104" s="10" t="str">
        <f ca="1">IF('Piano prestito'!$B104&lt;&gt;"",IF('Piano prestito'!$E104+PagamentiAggiuntivi&lt;'Piano prestito'!$D104,PagamentiAggiuntivi,IF('Piano prestito'!$D104-'Piano prestito'!$E104&gt;0,'Piano prestito'!$D104-'Piano prestito'!$E104,0)),"")</f>
        <v/>
      </c>
      <c r="G104" s="10" t="str">
        <f ca="1">IF('Piano prestito'!$B104&lt;&gt;"",IF('Piano prestito'!$E104+'Piano prestito'!$F104&lt;='Piano prestito'!$D104,'Piano prestito'!$E104+'Piano prestito'!$F104,'Piano prestito'!$D104),"")</f>
        <v/>
      </c>
      <c r="H104" s="10" t="str">
        <f ca="1">IF('Piano prestito'!$B104&lt;&gt;"",'Piano prestito'!$G104-'Piano prestito'!$I104,"")</f>
        <v/>
      </c>
      <c r="I104" s="10" t="str">
        <f ca="1">IF('Piano prestito'!$B104&lt;&gt;"",'Piano prestito'!$D104*(TassoInteresse/PagamentiPerAnno),"")</f>
        <v/>
      </c>
      <c r="J104" s="10" t="str">
        <f ca="1">IF('Piano prestito'!$B104&lt;&gt;"",IF('Piano prestito'!$E104+'Piano prestito'!$F104&lt;='Piano prestito'!$D104,'Piano prestito'!$D104-'Piano prestito'!$H104,0),"")</f>
        <v/>
      </c>
      <c r="K104" s="10" t="str">
        <f ca="1">IF('Piano prestito'!$B104&lt;&gt;"",SUM(INDEX('Piano prestito'!$I$13:$I$372,1,1):'Piano prestito'!$I104),"")</f>
        <v/>
      </c>
    </row>
    <row r="105" spans="2:11" x14ac:dyDescent="0.3">
      <c r="B105" s="6" t="str">
        <f ca="1">IF(PrestitoFavorevole,IF(ROW()-ROW('Piano prestito'!$B$12)&gt;NumeroDiPagamentiPianificato,"",ROW()-ROW('Piano prestito'!$B$12)),"")</f>
        <v/>
      </c>
      <c r="C105" s="8" t="str">
        <f ca="1">IF('Piano prestito'!$B105&lt;&gt;"",EOMONTH(DataInizioPrestito,ROW('Piano prestito'!$B105)-ROW('Piano prestito'!$B$12)-2)+DAY(DataInizioPrestito),"")</f>
        <v/>
      </c>
      <c r="D105" s="10" t="str">
        <f ca="1">IF('Piano prestito'!$B105&lt;&gt;"",IF(ROW()-ROW('Piano prestito'!$D$12)=1,ImportoPrestito,INDEX('Piano prestito'!$J$13:$J$372,ROW()-ROW('Piano prestito'!$D$12)-1)),"")</f>
        <v/>
      </c>
      <c r="E105" s="10" t="str">
        <f ca="1">IF('Piano prestito'!$B105&lt;&gt;"",PagamentoPianificato,"")</f>
        <v/>
      </c>
      <c r="F105" s="10" t="str">
        <f ca="1">IF('Piano prestito'!$B105&lt;&gt;"",IF('Piano prestito'!$E105+PagamentiAggiuntivi&lt;'Piano prestito'!$D105,PagamentiAggiuntivi,IF('Piano prestito'!$D105-'Piano prestito'!$E105&gt;0,'Piano prestito'!$D105-'Piano prestito'!$E105,0)),"")</f>
        <v/>
      </c>
      <c r="G105" s="10" t="str">
        <f ca="1">IF('Piano prestito'!$B105&lt;&gt;"",IF('Piano prestito'!$E105+'Piano prestito'!$F105&lt;='Piano prestito'!$D105,'Piano prestito'!$E105+'Piano prestito'!$F105,'Piano prestito'!$D105),"")</f>
        <v/>
      </c>
      <c r="H105" s="10" t="str">
        <f ca="1">IF('Piano prestito'!$B105&lt;&gt;"",'Piano prestito'!$G105-'Piano prestito'!$I105,"")</f>
        <v/>
      </c>
      <c r="I105" s="10" t="str">
        <f ca="1">IF('Piano prestito'!$B105&lt;&gt;"",'Piano prestito'!$D105*(TassoInteresse/PagamentiPerAnno),"")</f>
        <v/>
      </c>
      <c r="J105" s="10" t="str">
        <f ca="1">IF('Piano prestito'!$B105&lt;&gt;"",IF('Piano prestito'!$E105+'Piano prestito'!$F105&lt;='Piano prestito'!$D105,'Piano prestito'!$D105-'Piano prestito'!$H105,0),"")</f>
        <v/>
      </c>
      <c r="K105" s="10" t="str">
        <f ca="1">IF('Piano prestito'!$B105&lt;&gt;"",SUM(INDEX('Piano prestito'!$I$13:$I$372,1,1):'Piano prestito'!$I105),"")</f>
        <v/>
      </c>
    </row>
    <row r="106" spans="2:11" x14ac:dyDescent="0.3">
      <c r="B106" s="6" t="str">
        <f ca="1">IF(PrestitoFavorevole,IF(ROW()-ROW('Piano prestito'!$B$12)&gt;NumeroDiPagamentiPianificato,"",ROW()-ROW('Piano prestito'!$B$12)),"")</f>
        <v/>
      </c>
      <c r="C106" s="8" t="str">
        <f ca="1">IF('Piano prestito'!$B106&lt;&gt;"",EOMONTH(DataInizioPrestito,ROW('Piano prestito'!$B106)-ROW('Piano prestito'!$B$12)-2)+DAY(DataInizioPrestito),"")</f>
        <v/>
      </c>
      <c r="D106" s="10" t="str">
        <f ca="1">IF('Piano prestito'!$B106&lt;&gt;"",IF(ROW()-ROW('Piano prestito'!$D$12)=1,ImportoPrestito,INDEX('Piano prestito'!$J$13:$J$372,ROW()-ROW('Piano prestito'!$D$12)-1)),"")</f>
        <v/>
      </c>
      <c r="E106" s="10" t="str">
        <f ca="1">IF('Piano prestito'!$B106&lt;&gt;"",PagamentoPianificato,"")</f>
        <v/>
      </c>
      <c r="F106" s="10" t="str">
        <f ca="1">IF('Piano prestito'!$B106&lt;&gt;"",IF('Piano prestito'!$E106+PagamentiAggiuntivi&lt;'Piano prestito'!$D106,PagamentiAggiuntivi,IF('Piano prestito'!$D106-'Piano prestito'!$E106&gt;0,'Piano prestito'!$D106-'Piano prestito'!$E106,0)),"")</f>
        <v/>
      </c>
      <c r="G106" s="10" t="str">
        <f ca="1">IF('Piano prestito'!$B106&lt;&gt;"",IF('Piano prestito'!$E106+'Piano prestito'!$F106&lt;='Piano prestito'!$D106,'Piano prestito'!$E106+'Piano prestito'!$F106,'Piano prestito'!$D106),"")</f>
        <v/>
      </c>
      <c r="H106" s="10" t="str">
        <f ca="1">IF('Piano prestito'!$B106&lt;&gt;"",'Piano prestito'!$G106-'Piano prestito'!$I106,"")</f>
        <v/>
      </c>
      <c r="I106" s="10" t="str">
        <f ca="1">IF('Piano prestito'!$B106&lt;&gt;"",'Piano prestito'!$D106*(TassoInteresse/PagamentiPerAnno),"")</f>
        <v/>
      </c>
      <c r="J106" s="10" t="str">
        <f ca="1">IF('Piano prestito'!$B106&lt;&gt;"",IF('Piano prestito'!$E106+'Piano prestito'!$F106&lt;='Piano prestito'!$D106,'Piano prestito'!$D106-'Piano prestito'!$H106,0),"")</f>
        <v/>
      </c>
      <c r="K106" s="10" t="str">
        <f ca="1">IF('Piano prestito'!$B106&lt;&gt;"",SUM(INDEX('Piano prestito'!$I$13:$I$372,1,1):'Piano prestito'!$I106),"")</f>
        <v/>
      </c>
    </row>
    <row r="107" spans="2:11" x14ac:dyDescent="0.3">
      <c r="B107" s="6" t="str">
        <f ca="1">IF(PrestitoFavorevole,IF(ROW()-ROW('Piano prestito'!$B$12)&gt;NumeroDiPagamentiPianificato,"",ROW()-ROW('Piano prestito'!$B$12)),"")</f>
        <v/>
      </c>
      <c r="C107" s="8" t="str">
        <f ca="1">IF('Piano prestito'!$B107&lt;&gt;"",EOMONTH(DataInizioPrestito,ROW('Piano prestito'!$B107)-ROW('Piano prestito'!$B$12)-2)+DAY(DataInizioPrestito),"")</f>
        <v/>
      </c>
      <c r="D107" s="10" t="str">
        <f ca="1">IF('Piano prestito'!$B107&lt;&gt;"",IF(ROW()-ROW('Piano prestito'!$D$12)=1,ImportoPrestito,INDEX('Piano prestito'!$J$13:$J$372,ROW()-ROW('Piano prestito'!$D$12)-1)),"")</f>
        <v/>
      </c>
      <c r="E107" s="10" t="str">
        <f ca="1">IF('Piano prestito'!$B107&lt;&gt;"",PagamentoPianificato,"")</f>
        <v/>
      </c>
      <c r="F107" s="10" t="str">
        <f ca="1">IF('Piano prestito'!$B107&lt;&gt;"",IF('Piano prestito'!$E107+PagamentiAggiuntivi&lt;'Piano prestito'!$D107,PagamentiAggiuntivi,IF('Piano prestito'!$D107-'Piano prestito'!$E107&gt;0,'Piano prestito'!$D107-'Piano prestito'!$E107,0)),"")</f>
        <v/>
      </c>
      <c r="G107" s="10" t="str">
        <f ca="1">IF('Piano prestito'!$B107&lt;&gt;"",IF('Piano prestito'!$E107+'Piano prestito'!$F107&lt;='Piano prestito'!$D107,'Piano prestito'!$E107+'Piano prestito'!$F107,'Piano prestito'!$D107),"")</f>
        <v/>
      </c>
      <c r="H107" s="10" t="str">
        <f ca="1">IF('Piano prestito'!$B107&lt;&gt;"",'Piano prestito'!$G107-'Piano prestito'!$I107,"")</f>
        <v/>
      </c>
      <c r="I107" s="10" t="str">
        <f ca="1">IF('Piano prestito'!$B107&lt;&gt;"",'Piano prestito'!$D107*(TassoInteresse/PagamentiPerAnno),"")</f>
        <v/>
      </c>
      <c r="J107" s="10" t="str">
        <f ca="1">IF('Piano prestito'!$B107&lt;&gt;"",IF('Piano prestito'!$E107+'Piano prestito'!$F107&lt;='Piano prestito'!$D107,'Piano prestito'!$D107-'Piano prestito'!$H107,0),"")</f>
        <v/>
      </c>
      <c r="K107" s="10" t="str">
        <f ca="1">IF('Piano prestito'!$B107&lt;&gt;"",SUM(INDEX('Piano prestito'!$I$13:$I$372,1,1):'Piano prestito'!$I107),"")</f>
        <v/>
      </c>
    </row>
    <row r="108" spans="2:11" x14ac:dyDescent="0.3">
      <c r="B108" s="6" t="str">
        <f ca="1">IF(PrestitoFavorevole,IF(ROW()-ROW('Piano prestito'!$B$12)&gt;NumeroDiPagamentiPianificato,"",ROW()-ROW('Piano prestito'!$B$12)),"")</f>
        <v/>
      </c>
      <c r="C108" s="8" t="str">
        <f ca="1">IF('Piano prestito'!$B108&lt;&gt;"",EOMONTH(DataInizioPrestito,ROW('Piano prestito'!$B108)-ROW('Piano prestito'!$B$12)-2)+DAY(DataInizioPrestito),"")</f>
        <v/>
      </c>
      <c r="D108" s="10" t="str">
        <f ca="1">IF('Piano prestito'!$B108&lt;&gt;"",IF(ROW()-ROW('Piano prestito'!$D$12)=1,ImportoPrestito,INDEX('Piano prestito'!$J$13:$J$372,ROW()-ROW('Piano prestito'!$D$12)-1)),"")</f>
        <v/>
      </c>
      <c r="E108" s="10" t="str">
        <f ca="1">IF('Piano prestito'!$B108&lt;&gt;"",PagamentoPianificato,"")</f>
        <v/>
      </c>
      <c r="F108" s="10" t="str">
        <f ca="1">IF('Piano prestito'!$B108&lt;&gt;"",IF('Piano prestito'!$E108+PagamentiAggiuntivi&lt;'Piano prestito'!$D108,PagamentiAggiuntivi,IF('Piano prestito'!$D108-'Piano prestito'!$E108&gt;0,'Piano prestito'!$D108-'Piano prestito'!$E108,0)),"")</f>
        <v/>
      </c>
      <c r="G108" s="10" t="str">
        <f ca="1">IF('Piano prestito'!$B108&lt;&gt;"",IF('Piano prestito'!$E108+'Piano prestito'!$F108&lt;='Piano prestito'!$D108,'Piano prestito'!$E108+'Piano prestito'!$F108,'Piano prestito'!$D108),"")</f>
        <v/>
      </c>
      <c r="H108" s="10" t="str">
        <f ca="1">IF('Piano prestito'!$B108&lt;&gt;"",'Piano prestito'!$G108-'Piano prestito'!$I108,"")</f>
        <v/>
      </c>
      <c r="I108" s="10" t="str">
        <f ca="1">IF('Piano prestito'!$B108&lt;&gt;"",'Piano prestito'!$D108*(TassoInteresse/PagamentiPerAnno),"")</f>
        <v/>
      </c>
      <c r="J108" s="10" t="str">
        <f ca="1">IF('Piano prestito'!$B108&lt;&gt;"",IF('Piano prestito'!$E108+'Piano prestito'!$F108&lt;='Piano prestito'!$D108,'Piano prestito'!$D108-'Piano prestito'!$H108,0),"")</f>
        <v/>
      </c>
      <c r="K108" s="10" t="str">
        <f ca="1">IF('Piano prestito'!$B108&lt;&gt;"",SUM(INDEX('Piano prestito'!$I$13:$I$372,1,1):'Piano prestito'!$I108),"")</f>
        <v/>
      </c>
    </row>
    <row r="109" spans="2:11" x14ac:dyDescent="0.3">
      <c r="B109" s="6" t="str">
        <f ca="1">IF(PrestitoFavorevole,IF(ROW()-ROW('Piano prestito'!$B$12)&gt;NumeroDiPagamentiPianificato,"",ROW()-ROW('Piano prestito'!$B$12)),"")</f>
        <v/>
      </c>
      <c r="C109" s="8" t="str">
        <f ca="1">IF('Piano prestito'!$B109&lt;&gt;"",EOMONTH(DataInizioPrestito,ROW('Piano prestito'!$B109)-ROW('Piano prestito'!$B$12)-2)+DAY(DataInizioPrestito),"")</f>
        <v/>
      </c>
      <c r="D109" s="10" t="str">
        <f ca="1">IF('Piano prestito'!$B109&lt;&gt;"",IF(ROW()-ROW('Piano prestito'!$D$12)=1,ImportoPrestito,INDEX('Piano prestito'!$J$13:$J$372,ROW()-ROW('Piano prestito'!$D$12)-1)),"")</f>
        <v/>
      </c>
      <c r="E109" s="10" t="str">
        <f ca="1">IF('Piano prestito'!$B109&lt;&gt;"",PagamentoPianificato,"")</f>
        <v/>
      </c>
      <c r="F109" s="10" t="str">
        <f ca="1">IF('Piano prestito'!$B109&lt;&gt;"",IF('Piano prestito'!$E109+PagamentiAggiuntivi&lt;'Piano prestito'!$D109,PagamentiAggiuntivi,IF('Piano prestito'!$D109-'Piano prestito'!$E109&gt;0,'Piano prestito'!$D109-'Piano prestito'!$E109,0)),"")</f>
        <v/>
      </c>
      <c r="G109" s="10" t="str">
        <f ca="1">IF('Piano prestito'!$B109&lt;&gt;"",IF('Piano prestito'!$E109+'Piano prestito'!$F109&lt;='Piano prestito'!$D109,'Piano prestito'!$E109+'Piano prestito'!$F109,'Piano prestito'!$D109),"")</f>
        <v/>
      </c>
      <c r="H109" s="10" t="str">
        <f ca="1">IF('Piano prestito'!$B109&lt;&gt;"",'Piano prestito'!$G109-'Piano prestito'!$I109,"")</f>
        <v/>
      </c>
      <c r="I109" s="10" t="str">
        <f ca="1">IF('Piano prestito'!$B109&lt;&gt;"",'Piano prestito'!$D109*(TassoInteresse/PagamentiPerAnno),"")</f>
        <v/>
      </c>
      <c r="J109" s="10" t="str">
        <f ca="1">IF('Piano prestito'!$B109&lt;&gt;"",IF('Piano prestito'!$E109+'Piano prestito'!$F109&lt;='Piano prestito'!$D109,'Piano prestito'!$D109-'Piano prestito'!$H109,0),"")</f>
        <v/>
      </c>
      <c r="K109" s="10" t="str">
        <f ca="1">IF('Piano prestito'!$B109&lt;&gt;"",SUM(INDEX('Piano prestito'!$I$13:$I$372,1,1):'Piano prestito'!$I109),"")</f>
        <v/>
      </c>
    </row>
    <row r="110" spans="2:11" x14ac:dyDescent="0.3">
      <c r="B110" s="6" t="str">
        <f ca="1">IF(PrestitoFavorevole,IF(ROW()-ROW('Piano prestito'!$B$12)&gt;NumeroDiPagamentiPianificato,"",ROW()-ROW('Piano prestito'!$B$12)),"")</f>
        <v/>
      </c>
      <c r="C110" s="8" t="str">
        <f ca="1">IF('Piano prestito'!$B110&lt;&gt;"",EOMONTH(DataInizioPrestito,ROW('Piano prestito'!$B110)-ROW('Piano prestito'!$B$12)-2)+DAY(DataInizioPrestito),"")</f>
        <v/>
      </c>
      <c r="D110" s="10" t="str">
        <f ca="1">IF('Piano prestito'!$B110&lt;&gt;"",IF(ROW()-ROW('Piano prestito'!$D$12)=1,ImportoPrestito,INDEX('Piano prestito'!$J$13:$J$372,ROW()-ROW('Piano prestito'!$D$12)-1)),"")</f>
        <v/>
      </c>
      <c r="E110" s="10" t="str">
        <f ca="1">IF('Piano prestito'!$B110&lt;&gt;"",PagamentoPianificato,"")</f>
        <v/>
      </c>
      <c r="F110" s="10" t="str">
        <f ca="1">IF('Piano prestito'!$B110&lt;&gt;"",IF('Piano prestito'!$E110+PagamentiAggiuntivi&lt;'Piano prestito'!$D110,PagamentiAggiuntivi,IF('Piano prestito'!$D110-'Piano prestito'!$E110&gt;0,'Piano prestito'!$D110-'Piano prestito'!$E110,0)),"")</f>
        <v/>
      </c>
      <c r="G110" s="10" t="str">
        <f ca="1">IF('Piano prestito'!$B110&lt;&gt;"",IF('Piano prestito'!$E110+'Piano prestito'!$F110&lt;='Piano prestito'!$D110,'Piano prestito'!$E110+'Piano prestito'!$F110,'Piano prestito'!$D110),"")</f>
        <v/>
      </c>
      <c r="H110" s="10" t="str">
        <f ca="1">IF('Piano prestito'!$B110&lt;&gt;"",'Piano prestito'!$G110-'Piano prestito'!$I110,"")</f>
        <v/>
      </c>
      <c r="I110" s="10" t="str">
        <f ca="1">IF('Piano prestito'!$B110&lt;&gt;"",'Piano prestito'!$D110*(TassoInteresse/PagamentiPerAnno),"")</f>
        <v/>
      </c>
      <c r="J110" s="10" t="str">
        <f ca="1">IF('Piano prestito'!$B110&lt;&gt;"",IF('Piano prestito'!$E110+'Piano prestito'!$F110&lt;='Piano prestito'!$D110,'Piano prestito'!$D110-'Piano prestito'!$H110,0),"")</f>
        <v/>
      </c>
      <c r="K110" s="10" t="str">
        <f ca="1">IF('Piano prestito'!$B110&lt;&gt;"",SUM(INDEX('Piano prestito'!$I$13:$I$372,1,1):'Piano prestito'!$I110),"")</f>
        <v/>
      </c>
    </row>
    <row r="111" spans="2:11" x14ac:dyDescent="0.3">
      <c r="B111" s="6" t="str">
        <f ca="1">IF(PrestitoFavorevole,IF(ROW()-ROW('Piano prestito'!$B$12)&gt;NumeroDiPagamentiPianificato,"",ROW()-ROW('Piano prestito'!$B$12)),"")</f>
        <v/>
      </c>
      <c r="C111" s="8" t="str">
        <f ca="1">IF('Piano prestito'!$B111&lt;&gt;"",EOMONTH(DataInizioPrestito,ROW('Piano prestito'!$B111)-ROW('Piano prestito'!$B$12)-2)+DAY(DataInizioPrestito),"")</f>
        <v/>
      </c>
      <c r="D111" s="10" t="str">
        <f ca="1">IF('Piano prestito'!$B111&lt;&gt;"",IF(ROW()-ROW('Piano prestito'!$D$12)=1,ImportoPrestito,INDEX('Piano prestito'!$J$13:$J$372,ROW()-ROW('Piano prestito'!$D$12)-1)),"")</f>
        <v/>
      </c>
      <c r="E111" s="10" t="str">
        <f ca="1">IF('Piano prestito'!$B111&lt;&gt;"",PagamentoPianificato,"")</f>
        <v/>
      </c>
      <c r="F111" s="10" t="str">
        <f ca="1">IF('Piano prestito'!$B111&lt;&gt;"",IF('Piano prestito'!$E111+PagamentiAggiuntivi&lt;'Piano prestito'!$D111,PagamentiAggiuntivi,IF('Piano prestito'!$D111-'Piano prestito'!$E111&gt;0,'Piano prestito'!$D111-'Piano prestito'!$E111,0)),"")</f>
        <v/>
      </c>
      <c r="G111" s="10" t="str">
        <f ca="1">IF('Piano prestito'!$B111&lt;&gt;"",IF('Piano prestito'!$E111+'Piano prestito'!$F111&lt;='Piano prestito'!$D111,'Piano prestito'!$E111+'Piano prestito'!$F111,'Piano prestito'!$D111),"")</f>
        <v/>
      </c>
      <c r="H111" s="10" t="str">
        <f ca="1">IF('Piano prestito'!$B111&lt;&gt;"",'Piano prestito'!$G111-'Piano prestito'!$I111,"")</f>
        <v/>
      </c>
      <c r="I111" s="10" t="str">
        <f ca="1">IF('Piano prestito'!$B111&lt;&gt;"",'Piano prestito'!$D111*(TassoInteresse/PagamentiPerAnno),"")</f>
        <v/>
      </c>
      <c r="J111" s="10" t="str">
        <f ca="1">IF('Piano prestito'!$B111&lt;&gt;"",IF('Piano prestito'!$E111+'Piano prestito'!$F111&lt;='Piano prestito'!$D111,'Piano prestito'!$D111-'Piano prestito'!$H111,0),"")</f>
        <v/>
      </c>
      <c r="K111" s="10" t="str">
        <f ca="1">IF('Piano prestito'!$B111&lt;&gt;"",SUM(INDEX('Piano prestito'!$I$13:$I$372,1,1):'Piano prestito'!$I111),"")</f>
        <v/>
      </c>
    </row>
    <row r="112" spans="2:11" x14ac:dyDescent="0.3">
      <c r="B112" s="6" t="str">
        <f ca="1">IF(PrestitoFavorevole,IF(ROW()-ROW('Piano prestito'!$B$12)&gt;NumeroDiPagamentiPianificato,"",ROW()-ROW('Piano prestito'!$B$12)),"")</f>
        <v/>
      </c>
      <c r="C112" s="8" t="str">
        <f ca="1">IF('Piano prestito'!$B112&lt;&gt;"",EOMONTH(DataInizioPrestito,ROW('Piano prestito'!$B112)-ROW('Piano prestito'!$B$12)-2)+DAY(DataInizioPrestito),"")</f>
        <v/>
      </c>
      <c r="D112" s="10" t="str">
        <f ca="1">IF('Piano prestito'!$B112&lt;&gt;"",IF(ROW()-ROW('Piano prestito'!$D$12)=1,ImportoPrestito,INDEX('Piano prestito'!$J$13:$J$372,ROW()-ROW('Piano prestito'!$D$12)-1)),"")</f>
        <v/>
      </c>
      <c r="E112" s="10" t="str">
        <f ca="1">IF('Piano prestito'!$B112&lt;&gt;"",PagamentoPianificato,"")</f>
        <v/>
      </c>
      <c r="F112" s="10" t="str">
        <f ca="1">IF('Piano prestito'!$B112&lt;&gt;"",IF('Piano prestito'!$E112+PagamentiAggiuntivi&lt;'Piano prestito'!$D112,PagamentiAggiuntivi,IF('Piano prestito'!$D112-'Piano prestito'!$E112&gt;0,'Piano prestito'!$D112-'Piano prestito'!$E112,0)),"")</f>
        <v/>
      </c>
      <c r="G112" s="10" t="str">
        <f ca="1">IF('Piano prestito'!$B112&lt;&gt;"",IF('Piano prestito'!$E112+'Piano prestito'!$F112&lt;='Piano prestito'!$D112,'Piano prestito'!$E112+'Piano prestito'!$F112,'Piano prestito'!$D112),"")</f>
        <v/>
      </c>
      <c r="H112" s="10" t="str">
        <f ca="1">IF('Piano prestito'!$B112&lt;&gt;"",'Piano prestito'!$G112-'Piano prestito'!$I112,"")</f>
        <v/>
      </c>
      <c r="I112" s="10" t="str">
        <f ca="1">IF('Piano prestito'!$B112&lt;&gt;"",'Piano prestito'!$D112*(TassoInteresse/PagamentiPerAnno),"")</f>
        <v/>
      </c>
      <c r="J112" s="10" t="str">
        <f ca="1">IF('Piano prestito'!$B112&lt;&gt;"",IF('Piano prestito'!$E112+'Piano prestito'!$F112&lt;='Piano prestito'!$D112,'Piano prestito'!$D112-'Piano prestito'!$H112,0),"")</f>
        <v/>
      </c>
      <c r="K112" s="10" t="str">
        <f ca="1">IF('Piano prestito'!$B112&lt;&gt;"",SUM(INDEX('Piano prestito'!$I$13:$I$372,1,1):'Piano prestito'!$I112),"")</f>
        <v/>
      </c>
    </row>
    <row r="113" spans="2:11" x14ac:dyDescent="0.3">
      <c r="B113" s="6" t="str">
        <f ca="1">IF(PrestitoFavorevole,IF(ROW()-ROW('Piano prestito'!$B$12)&gt;NumeroDiPagamentiPianificato,"",ROW()-ROW('Piano prestito'!$B$12)),"")</f>
        <v/>
      </c>
      <c r="C113" s="8" t="str">
        <f ca="1">IF('Piano prestito'!$B113&lt;&gt;"",EOMONTH(DataInizioPrestito,ROW('Piano prestito'!$B113)-ROW('Piano prestito'!$B$12)-2)+DAY(DataInizioPrestito),"")</f>
        <v/>
      </c>
      <c r="D113" s="10" t="str">
        <f ca="1">IF('Piano prestito'!$B113&lt;&gt;"",IF(ROW()-ROW('Piano prestito'!$D$12)=1,ImportoPrestito,INDEX('Piano prestito'!$J$13:$J$372,ROW()-ROW('Piano prestito'!$D$12)-1)),"")</f>
        <v/>
      </c>
      <c r="E113" s="10" t="str">
        <f ca="1">IF('Piano prestito'!$B113&lt;&gt;"",PagamentoPianificato,"")</f>
        <v/>
      </c>
      <c r="F113" s="10" t="str">
        <f ca="1">IF('Piano prestito'!$B113&lt;&gt;"",IF('Piano prestito'!$E113+PagamentiAggiuntivi&lt;'Piano prestito'!$D113,PagamentiAggiuntivi,IF('Piano prestito'!$D113-'Piano prestito'!$E113&gt;0,'Piano prestito'!$D113-'Piano prestito'!$E113,0)),"")</f>
        <v/>
      </c>
      <c r="G113" s="10" t="str">
        <f ca="1">IF('Piano prestito'!$B113&lt;&gt;"",IF('Piano prestito'!$E113+'Piano prestito'!$F113&lt;='Piano prestito'!$D113,'Piano prestito'!$E113+'Piano prestito'!$F113,'Piano prestito'!$D113),"")</f>
        <v/>
      </c>
      <c r="H113" s="10" t="str">
        <f ca="1">IF('Piano prestito'!$B113&lt;&gt;"",'Piano prestito'!$G113-'Piano prestito'!$I113,"")</f>
        <v/>
      </c>
      <c r="I113" s="10" t="str">
        <f ca="1">IF('Piano prestito'!$B113&lt;&gt;"",'Piano prestito'!$D113*(TassoInteresse/PagamentiPerAnno),"")</f>
        <v/>
      </c>
      <c r="J113" s="10" t="str">
        <f ca="1">IF('Piano prestito'!$B113&lt;&gt;"",IF('Piano prestito'!$E113+'Piano prestito'!$F113&lt;='Piano prestito'!$D113,'Piano prestito'!$D113-'Piano prestito'!$H113,0),"")</f>
        <v/>
      </c>
      <c r="K113" s="10" t="str">
        <f ca="1">IF('Piano prestito'!$B113&lt;&gt;"",SUM(INDEX('Piano prestito'!$I$13:$I$372,1,1):'Piano prestito'!$I113),"")</f>
        <v/>
      </c>
    </row>
    <row r="114" spans="2:11" x14ac:dyDescent="0.3">
      <c r="B114" s="6" t="str">
        <f ca="1">IF(PrestitoFavorevole,IF(ROW()-ROW('Piano prestito'!$B$12)&gt;NumeroDiPagamentiPianificato,"",ROW()-ROW('Piano prestito'!$B$12)),"")</f>
        <v/>
      </c>
      <c r="C114" s="8" t="str">
        <f ca="1">IF('Piano prestito'!$B114&lt;&gt;"",EOMONTH(DataInizioPrestito,ROW('Piano prestito'!$B114)-ROW('Piano prestito'!$B$12)-2)+DAY(DataInizioPrestito),"")</f>
        <v/>
      </c>
      <c r="D114" s="10" t="str">
        <f ca="1">IF('Piano prestito'!$B114&lt;&gt;"",IF(ROW()-ROW('Piano prestito'!$D$12)=1,ImportoPrestito,INDEX('Piano prestito'!$J$13:$J$372,ROW()-ROW('Piano prestito'!$D$12)-1)),"")</f>
        <v/>
      </c>
      <c r="E114" s="10" t="str">
        <f ca="1">IF('Piano prestito'!$B114&lt;&gt;"",PagamentoPianificato,"")</f>
        <v/>
      </c>
      <c r="F114" s="10" t="str">
        <f ca="1">IF('Piano prestito'!$B114&lt;&gt;"",IF('Piano prestito'!$E114+PagamentiAggiuntivi&lt;'Piano prestito'!$D114,PagamentiAggiuntivi,IF('Piano prestito'!$D114-'Piano prestito'!$E114&gt;0,'Piano prestito'!$D114-'Piano prestito'!$E114,0)),"")</f>
        <v/>
      </c>
      <c r="G114" s="10" t="str">
        <f ca="1">IF('Piano prestito'!$B114&lt;&gt;"",IF('Piano prestito'!$E114+'Piano prestito'!$F114&lt;='Piano prestito'!$D114,'Piano prestito'!$E114+'Piano prestito'!$F114,'Piano prestito'!$D114),"")</f>
        <v/>
      </c>
      <c r="H114" s="10" t="str">
        <f ca="1">IF('Piano prestito'!$B114&lt;&gt;"",'Piano prestito'!$G114-'Piano prestito'!$I114,"")</f>
        <v/>
      </c>
      <c r="I114" s="10" t="str">
        <f ca="1">IF('Piano prestito'!$B114&lt;&gt;"",'Piano prestito'!$D114*(TassoInteresse/PagamentiPerAnno),"")</f>
        <v/>
      </c>
      <c r="J114" s="10" t="str">
        <f ca="1">IF('Piano prestito'!$B114&lt;&gt;"",IF('Piano prestito'!$E114+'Piano prestito'!$F114&lt;='Piano prestito'!$D114,'Piano prestito'!$D114-'Piano prestito'!$H114,0),"")</f>
        <v/>
      </c>
      <c r="K114" s="10" t="str">
        <f ca="1">IF('Piano prestito'!$B114&lt;&gt;"",SUM(INDEX('Piano prestito'!$I$13:$I$372,1,1):'Piano prestito'!$I114),"")</f>
        <v/>
      </c>
    </row>
    <row r="115" spans="2:11" x14ac:dyDescent="0.3">
      <c r="B115" s="6" t="str">
        <f ca="1">IF(PrestitoFavorevole,IF(ROW()-ROW('Piano prestito'!$B$12)&gt;NumeroDiPagamentiPianificato,"",ROW()-ROW('Piano prestito'!$B$12)),"")</f>
        <v/>
      </c>
      <c r="C115" s="8" t="str">
        <f ca="1">IF('Piano prestito'!$B115&lt;&gt;"",EOMONTH(DataInizioPrestito,ROW('Piano prestito'!$B115)-ROW('Piano prestito'!$B$12)-2)+DAY(DataInizioPrestito),"")</f>
        <v/>
      </c>
      <c r="D115" s="10" t="str">
        <f ca="1">IF('Piano prestito'!$B115&lt;&gt;"",IF(ROW()-ROW('Piano prestito'!$D$12)=1,ImportoPrestito,INDEX('Piano prestito'!$J$13:$J$372,ROW()-ROW('Piano prestito'!$D$12)-1)),"")</f>
        <v/>
      </c>
      <c r="E115" s="10" t="str">
        <f ca="1">IF('Piano prestito'!$B115&lt;&gt;"",PagamentoPianificato,"")</f>
        <v/>
      </c>
      <c r="F115" s="10" t="str">
        <f ca="1">IF('Piano prestito'!$B115&lt;&gt;"",IF('Piano prestito'!$E115+PagamentiAggiuntivi&lt;'Piano prestito'!$D115,PagamentiAggiuntivi,IF('Piano prestito'!$D115-'Piano prestito'!$E115&gt;0,'Piano prestito'!$D115-'Piano prestito'!$E115,0)),"")</f>
        <v/>
      </c>
      <c r="G115" s="10" t="str">
        <f ca="1">IF('Piano prestito'!$B115&lt;&gt;"",IF('Piano prestito'!$E115+'Piano prestito'!$F115&lt;='Piano prestito'!$D115,'Piano prestito'!$E115+'Piano prestito'!$F115,'Piano prestito'!$D115),"")</f>
        <v/>
      </c>
      <c r="H115" s="10" t="str">
        <f ca="1">IF('Piano prestito'!$B115&lt;&gt;"",'Piano prestito'!$G115-'Piano prestito'!$I115,"")</f>
        <v/>
      </c>
      <c r="I115" s="10" t="str">
        <f ca="1">IF('Piano prestito'!$B115&lt;&gt;"",'Piano prestito'!$D115*(TassoInteresse/PagamentiPerAnno),"")</f>
        <v/>
      </c>
      <c r="J115" s="10" t="str">
        <f ca="1">IF('Piano prestito'!$B115&lt;&gt;"",IF('Piano prestito'!$E115+'Piano prestito'!$F115&lt;='Piano prestito'!$D115,'Piano prestito'!$D115-'Piano prestito'!$H115,0),"")</f>
        <v/>
      </c>
      <c r="K115" s="10" t="str">
        <f ca="1">IF('Piano prestito'!$B115&lt;&gt;"",SUM(INDEX('Piano prestito'!$I$13:$I$372,1,1):'Piano prestito'!$I115),"")</f>
        <v/>
      </c>
    </row>
    <row r="116" spans="2:11" x14ac:dyDescent="0.3">
      <c r="B116" s="6" t="str">
        <f ca="1">IF(PrestitoFavorevole,IF(ROW()-ROW('Piano prestito'!$B$12)&gt;NumeroDiPagamentiPianificato,"",ROW()-ROW('Piano prestito'!$B$12)),"")</f>
        <v/>
      </c>
      <c r="C116" s="8" t="str">
        <f ca="1">IF('Piano prestito'!$B116&lt;&gt;"",EOMONTH(DataInizioPrestito,ROW('Piano prestito'!$B116)-ROW('Piano prestito'!$B$12)-2)+DAY(DataInizioPrestito),"")</f>
        <v/>
      </c>
      <c r="D116" s="10" t="str">
        <f ca="1">IF('Piano prestito'!$B116&lt;&gt;"",IF(ROW()-ROW('Piano prestito'!$D$12)=1,ImportoPrestito,INDEX('Piano prestito'!$J$13:$J$372,ROW()-ROW('Piano prestito'!$D$12)-1)),"")</f>
        <v/>
      </c>
      <c r="E116" s="10" t="str">
        <f ca="1">IF('Piano prestito'!$B116&lt;&gt;"",PagamentoPianificato,"")</f>
        <v/>
      </c>
      <c r="F116" s="10" t="str">
        <f ca="1">IF('Piano prestito'!$B116&lt;&gt;"",IF('Piano prestito'!$E116+PagamentiAggiuntivi&lt;'Piano prestito'!$D116,PagamentiAggiuntivi,IF('Piano prestito'!$D116-'Piano prestito'!$E116&gt;0,'Piano prestito'!$D116-'Piano prestito'!$E116,0)),"")</f>
        <v/>
      </c>
      <c r="G116" s="10" t="str">
        <f ca="1">IF('Piano prestito'!$B116&lt;&gt;"",IF('Piano prestito'!$E116+'Piano prestito'!$F116&lt;='Piano prestito'!$D116,'Piano prestito'!$E116+'Piano prestito'!$F116,'Piano prestito'!$D116),"")</f>
        <v/>
      </c>
      <c r="H116" s="10" t="str">
        <f ca="1">IF('Piano prestito'!$B116&lt;&gt;"",'Piano prestito'!$G116-'Piano prestito'!$I116,"")</f>
        <v/>
      </c>
      <c r="I116" s="10" t="str">
        <f ca="1">IF('Piano prestito'!$B116&lt;&gt;"",'Piano prestito'!$D116*(TassoInteresse/PagamentiPerAnno),"")</f>
        <v/>
      </c>
      <c r="J116" s="10" t="str">
        <f ca="1">IF('Piano prestito'!$B116&lt;&gt;"",IF('Piano prestito'!$E116+'Piano prestito'!$F116&lt;='Piano prestito'!$D116,'Piano prestito'!$D116-'Piano prestito'!$H116,0),"")</f>
        <v/>
      </c>
      <c r="K116" s="10" t="str">
        <f ca="1">IF('Piano prestito'!$B116&lt;&gt;"",SUM(INDEX('Piano prestito'!$I$13:$I$372,1,1):'Piano prestito'!$I116),"")</f>
        <v/>
      </c>
    </row>
    <row r="117" spans="2:11" x14ac:dyDescent="0.3">
      <c r="B117" s="6" t="str">
        <f ca="1">IF(PrestitoFavorevole,IF(ROW()-ROW('Piano prestito'!$B$12)&gt;NumeroDiPagamentiPianificato,"",ROW()-ROW('Piano prestito'!$B$12)),"")</f>
        <v/>
      </c>
      <c r="C117" s="8" t="str">
        <f ca="1">IF('Piano prestito'!$B117&lt;&gt;"",EOMONTH(DataInizioPrestito,ROW('Piano prestito'!$B117)-ROW('Piano prestito'!$B$12)-2)+DAY(DataInizioPrestito),"")</f>
        <v/>
      </c>
      <c r="D117" s="10" t="str">
        <f ca="1">IF('Piano prestito'!$B117&lt;&gt;"",IF(ROW()-ROW('Piano prestito'!$D$12)=1,ImportoPrestito,INDEX('Piano prestito'!$J$13:$J$372,ROW()-ROW('Piano prestito'!$D$12)-1)),"")</f>
        <v/>
      </c>
      <c r="E117" s="10" t="str">
        <f ca="1">IF('Piano prestito'!$B117&lt;&gt;"",PagamentoPianificato,"")</f>
        <v/>
      </c>
      <c r="F117" s="10" t="str">
        <f ca="1">IF('Piano prestito'!$B117&lt;&gt;"",IF('Piano prestito'!$E117+PagamentiAggiuntivi&lt;'Piano prestito'!$D117,PagamentiAggiuntivi,IF('Piano prestito'!$D117-'Piano prestito'!$E117&gt;0,'Piano prestito'!$D117-'Piano prestito'!$E117,0)),"")</f>
        <v/>
      </c>
      <c r="G117" s="10" t="str">
        <f ca="1">IF('Piano prestito'!$B117&lt;&gt;"",IF('Piano prestito'!$E117+'Piano prestito'!$F117&lt;='Piano prestito'!$D117,'Piano prestito'!$E117+'Piano prestito'!$F117,'Piano prestito'!$D117),"")</f>
        <v/>
      </c>
      <c r="H117" s="10" t="str">
        <f ca="1">IF('Piano prestito'!$B117&lt;&gt;"",'Piano prestito'!$G117-'Piano prestito'!$I117,"")</f>
        <v/>
      </c>
      <c r="I117" s="10" t="str">
        <f ca="1">IF('Piano prestito'!$B117&lt;&gt;"",'Piano prestito'!$D117*(TassoInteresse/PagamentiPerAnno),"")</f>
        <v/>
      </c>
      <c r="J117" s="10" t="str">
        <f ca="1">IF('Piano prestito'!$B117&lt;&gt;"",IF('Piano prestito'!$E117+'Piano prestito'!$F117&lt;='Piano prestito'!$D117,'Piano prestito'!$D117-'Piano prestito'!$H117,0),"")</f>
        <v/>
      </c>
      <c r="K117" s="10" t="str">
        <f ca="1">IF('Piano prestito'!$B117&lt;&gt;"",SUM(INDEX('Piano prestito'!$I$13:$I$372,1,1):'Piano prestito'!$I117),"")</f>
        <v/>
      </c>
    </row>
    <row r="118" spans="2:11" x14ac:dyDescent="0.3">
      <c r="B118" s="6" t="str">
        <f ca="1">IF(PrestitoFavorevole,IF(ROW()-ROW('Piano prestito'!$B$12)&gt;NumeroDiPagamentiPianificato,"",ROW()-ROW('Piano prestito'!$B$12)),"")</f>
        <v/>
      </c>
      <c r="C118" s="8" t="str">
        <f ca="1">IF('Piano prestito'!$B118&lt;&gt;"",EOMONTH(DataInizioPrestito,ROW('Piano prestito'!$B118)-ROW('Piano prestito'!$B$12)-2)+DAY(DataInizioPrestito),"")</f>
        <v/>
      </c>
      <c r="D118" s="10" t="str">
        <f ca="1">IF('Piano prestito'!$B118&lt;&gt;"",IF(ROW()-ROW('Piano prestito'!$D$12)=1,ImportoPrestito,INDEX('Piano prestito'!$J$13:$J$372,ROW()-ROW('Piano prestito'!$D$12)-1)),"")</f>
        <v/>
      </c>
      <c r="E118" s="10" t="str">
        <f ca="1">IF('Piano prestito'!$B118&lt;&gt;"",PagamentoPianificato,"")</f>
        <v/>
      </c>
      <c r="F118" s="10" t="str">
        <f ca="1">IF('Piano prestito'!$B118&lt;&gt;"",IF('Piano prestito'!$E118+PagamentiAggiuntivi&lt;'Piano prestito'!$D118,PagamentiAggiuntivi,IF('Piano prestito'!$D118-'Piano prestito'!$E118&gt;0,'Piano prestito'!$D118-'Piano prestito'!$E118,0)),"")</f>
        <v/>
      </c>
      <c r="G118" s="10" t="str">
        <f ca="1">IF('Piano prestito'!$B118&lt;&gt;"",IF('Piano prestito'!$E118+'Piano prestito'!$F118&lt;='Piano prestito'!$D118,'Piano prestito'!$E118+'Piano prestito'!$F118,'Piano prestito'!$D118),"")</f>
        <v/>
      </c>
      <c r="H118" s="10" t="str">
        <f ca="1">IF('Piano prestito'!$B118&lt;&gt;"",'Piano prestito'!$G118-'Piano prestito'!$I118,"")</f>
        <v/>
      </c>
      <c r="I118" s="10" t="str">
        <f ca="1">IF('Piano prestito'!$B118&lt;&gt;"",'Piano prestito'!$D118*(TassoInteresse/PagamentiPerAnno),"")</f>
        <v/>
      </c>
      <c r="J118" s="10" t="str">
        <f ca="1">IF('Piano prestito'!$B118&lt;&gt;"",IF('Piano prestito'!$E118+'Piano prestito'!$F118&lt;='Piano prestito'!$D118,'Piano prestito'!$D118-'Piano prestito'!$H118,0),"")</f>
        <v/>
      </c>
      <c r="K118" s="10" t="str">
        <f ca="1">IF('Piano prestito'!$B118&lt;&gt;"",SUM(INDEX('Piano prestito'!$I$13:$I$372,1,1):'Piano prestito'!$I118),"")</f>
        <v/>
      </c>
    </row>
    <row r="119" spans="2:11" x14ac:dyDescent="0.3">
      <c r="B119" s="6" t="str">
        <f ca="1">IF(PrestitoFavorevole,IF(ROW()-ROW('Piano prestito'!$B$12)&gt;NumeroDiPagamentiPianificato,"",ROW()-ROW('Piano prestito'!$B$12)),"")</f>
        <v/>
      </c>
      <c r="C119" s="8" t="str">
        <f ca="1">IF('Piano prestito'!$B119&lt;&gt;"",EOMONTH(DataInizioPrestito,ROW('Piano prestito'!$B119)-ROW('Piano prestito'!$B$12)-2)+DAY(DataInizioPrestito),"")</f>
        <v/>
      </c>
      <c r="D119" s="10" t="str">
        <f ca="1">IF('Piano prestito'!$B119&lt;&gt;"",IF(ROW()-ROW('Piano prestito'!$D$12)=1,ImportoPrestito,INDEX('Piano prestito'!$J$13:$J$372,ROW()-ROW('Piano prestito'!$D$12)-1)),"")</f>
        <v/>
      </c>
      <c r="E119" s="10" t="str">
        <f ca="1">IF('Piano prestito'!$B119&lt;&gt;"",PagamentoPianificato,"")</f>
        <v/>
      </c>
      <c r="F119" s="10" t="str">
        <f ca="1">IF('Piano prestito'!$B119&lt;&gt;"",IF('Piano prestito'!$E119+PagamentiAggiuntivi&lt;'Piano prestito'!$D119,PagamentiAggiuntivi,IF('Piano prestito'!$D119-'Piano prestito'!$E119&gt;0,'Piano prestito'!$D119-'Piano prestito'!$E119,0)),"")</f>
        <v/>
      </c>
      <c r="G119" s="10" t="str">
        <f ca="1">IF('Piano prestito'!$B119&lt;&gt;"",IF('Piano prestito'!$E119+'Piano prestito'!$F119&lt;='Piano prestito'!$D119,'Piano prestito'!$E119+'Piano prestito'!$F119,'Piano prestito'!$D119),"")</f>
        <v/>
      </c>
      <c r="H119" s="10" t="str">
        <f ca="1">IF('Piano prestito'!$B119&lt;&gt;"",'Piano prestito'!$G119-'Piano prestito'!$I119,"")</f>
        <v/>
      </c>
      <c r="I119" s="10" t="str">
        <f ca="1">IF('Piano prestito'!$B119&lt;&gt;"",'Piano prestito'!$D119*(TassoInteresse/PagamentiPerAnno),"")</f>
        <v/>
      </c>
      <c r="J119" s="10" t="str">
        <f ca="1">IF('Piano prestito'!$B119&lt;&gt;"",IF('Piano prestito'!$E119+'Piano prestito'!$F119&lt;='Piano prestito'!$D119,'Piano prestito'!$D119-'Piano prestito'!$H119,0),"")</f>
        <v/>
      </c>
      <c r="K119" s="10" t="str">
        <f ca="1">IF('Piano prestito'!$B119&lt;&gt;"",SUM(INDEX('Piano prestito'!$I$13:$I$372,1,1):'Piano prestito'!$I119),"")</f>
        <v/>
      </c>
    </row>
    <row r="120" spans="2:11" x14ac:dyDescent="0.3">
      <c r="B120" s="6" t="str">
        <f ca="1">IF(PrestitoFavorevole,IF(ROW()-ROW('Piano prestito'!$B$12)&gt;NumeroDiPagamentiPianificato,"",ROW()-ROW('Piano prestito'!$B$12)),"")</f>
        <v/>
      </c>
      <c r="C120" s="8" t="str">
        <f ca="1">IF('Piano prestito'!$B120&lt;&gt;"",EOMONTH(DataInizioPrestito,ROW('Piano prestito'!$B120)-ROW('Piano prestito'!$B$12)-2)+DAY(DataInizioPrestito),"")</f>
        <v/>
      </c>
      <c r="D120" s="10" t="str">
        <f ca="1">IF('Piano prestito'!$B120&lt;&gt;"",IF(ROW()-ROW('Piano prestito'!$D$12)=1,ImportoPrestito,INDEX('Piano prestito'!$J$13:$J$372,ROW()-ROW('Piano prestito'!$D$12)-1)),"")</f>
        <v/>
      </c>
      <c r="E120" s="10" t="str">
        <f ca="1">IF('Piano prestito'!$B120&lt;&gt;"",PagamentoPianificato,"")</f>
        <v/>
      </c>
      <c r="F120" s="10" t="str">
        <f ca="1">IF('Piano prestito'!$B120&lt;&gt;"",IF('Piano prestito'!$E120+PagamentiAggiuntivi&lt;'Piano prestito'!$D120,PagamentiAggiuntivi,IF('Piano prestito'!$D120-'Piano prestito'!$E120&gt;0,'Piano prestito'!$D120-'Piano prestito'!$E120,0)),"")</f>
        <v/>
      </c>
      <c r="G120" s="10" t="str">
        <f ca="1">IF('Piano prestito'!$B120&lt;&gt;"",IF('Piano prestito'!$E120+'Piano prestito'!$F120&lt;='Piano prestito'!$D120,'Piano prestito'!$E120+'Piano prestito'!$F120,'Piano prestito'!$D120),"")</f>
        <v/>
      </c>
      <c r="H120" s="10" t="str">
        <f ca="1">IF('Piano prestito'!$B120&lt;&gt;"",'Piano prestito'!$G120-'Piano prestito'!$I120,"")</f>
        <v/>
      </c>
      <c r="I120" s="10" t="str">
        <f ca="1">IF('Piano prestito'!$B120&lt;&gt;"",'Piano prestito'!$D120*(TassoInteresse/PagamentiPerAnno),"")</f>
        <v/>
      </c>
      <c r="J120" s="10" t="str">
        <f ca="1">IF('Piano prestito'!$B120&lt;&gt;"",IF('Piano prestito'!$E120+'Piano prestito'!$F120&lt;='Piano prestito'!$D120,'Piano prestito'!$D120-'Piano prestito'!$H120,0),"")</f>
        <v/>
      </c>
      <c r="K120" s="10" t="str">
        <f ca="1">IF('Piano prestito'!$B120&lt;&gt;"",SUM(INDEX('Piano prestito'!$I$13:$I$372,1,1):'Piano prestito'!$I120),"")</f>
        <v/>
      </c>
    </row>
    <row r="121" spans="2:11" x14ac:dyDescent="0.3">
      <c r="B121" s="6" t="str">
        <f ca="1">IF(PrestitoFavorevole,IF(ROW()-ROW('Piano prestito'!$B$12)&gt;NumeroDiPagamentiPianificato,"",ROW()-ROW('Piano prestito'!$B$12)),"")</f>
        <v/>
      </c>
      <c r="C121" s="8" t="str">
        <f ca="1">IF('Piano prestito'!$B121&lt;&gt;"",EOMONTH(DataInizioPrestito,ROW('Piano prestito'!$B121)-ROW('Piano prestito'!$B$12)-2)+DAY(DataInizioPrestito),"")</f>
        <v/>
      </c>
      <c r="D121" s="10" t="str">
        <f ca="1">IF('Piano prestito'!$B121&lt;&gt;"",IF(ROW()-ROW('Piano prestito'!$D$12)=1,ImportoPrestito,INDEX('Piano prestito'!$J$13:$J$372,ROW()-ROW('Piano prestito'!$D$12)-1)),"")</f>
        <v/>
      </c>
      <c r="E121" s="10" t="str">
        <f ca="1">IF('Piano prestito'!$B121&lt;&gt;"",PagamentoPianificato,"")</f>
        <v/>
      </c>
      <c r="F121" s="10" t="str">
        <f ca="1">IF('Piano prestito'!$B121&lt;&gt;"",IF('Piano prestito'!$E121+PagamentiAggiuntivi&lt;'Piano prestito'!$D121,PagamentiAggiuntivi,IF('Piano prestito'!$D121-'Piano prestito'!$E121&gt;0,'Piano prestito'!$D121-'Piano prestito'!$E121,0)),"")</f>
        <v/>
      </c>
      <c r="G121" s="10" t="str">
        <f ca="1">IF('Piano prestito'!$B121&lt;&gt;"",IF('Piano prestito'!$E121+'Piano prestito'!$F121&lt;='Piano prestito'!$D121,'Piano prestito'!$E121+'Piano prestito'!$F121,'Piano prestito'!$D121),"")</f>
        <v/>
      </c>
      <c r="H121" s="10" t="str">
        <f ca="1">IF('Piano prestito'!$B121&lt;&gt;"",'Piano prestito'!$G121-'Piano prestito'!$I121,"")</f>
        <v/>
      </c>
      <c r="I121" s="10" t="str">
        <f ca="1">IF('Piano prestito'!$B121&lt;&gt;"",'Piano prestito'!$D121*(TassoInteresse/PagamentiPerAnno),"")</f>
        <v/>
      </c>
      <c r="J121" s="10" t="str">
        <f ca="1">IF('Piano prestito'!$B121&lt;&gt;"",IF('Piano prestito'!$E121+'Piano prestito'!$F121&lt;='Piano prestito'!$D121,'Piano prestito'!$D121-'Piano prestito'!$H121,0),"")</f>
        <v/>
      </c>
      <c r="K121" s="10" t="str">
        <f ca="1">IF('Piano prestito'!$B121&lt;&gt;"",SUM(INDEX('Piano prestito'!$I$13:$I$372,1,1):'Piano prestito'!$I121),"")</f>
        <v/>
      </c>
    </row>
    <row r="122" spans="2:11" x14ac:dyDescent="0.3">
      <c r="B122" s="6" t="str">
        <f ca="1">IF(PrestitoFavorevole,IF(ROW()-ROW('Piano prestito'!$B$12)&gt;NumeroDiPagamentiPianificato,"",ROW()-ROW('Piano prestito'!$B$12)),"")</f>
        <v/>
      </c>
      <c r="C122" s="8" t="str">
        <f ca="1">IF('Piano prestito'!$B122&lt;&gt;"",EOMONTH(DataInizioPrestito,ROW('Piano prestito'!$B122)-ROW('Piano prestito'!$B$12)-2)+DAY(DataInizioPrestito),"")</f>
        <v/>
      </c>
      <c r="D122" s="10" t="str">
        <f ca="1">IF('Piano prestito'!$B122&lt;&gt;"",IF(ROW()-ROW('Piano prestito'!$D$12)=1,ImportoPrestito,INDEX('Piano prestito'!$J$13:$J$372,ROW()-ROW('Piano prestito'!$D$12)-1)),"")</f>
        <v/>
      </c>
      <c r="E122" s="10" t="str">
        <f ca="1">IF('Piano prestito'!$B122&lt;&gt;"",PagamentoPianificato,"")</f>
        <v/>
      </c>
      <c r="F122" s="10" t="str">
        <f ca="1">IF('Piano prestito'!$B122&lt;&gt;"",IF('Piano prestito'!$E122+PagamentiAggiuntivi&lt;'Piano prestito'!$D122,PagamentiAggiuntivi,IF('Piano prestito'!$D122-'Piano prestito'!$E122&gt;0,'Piano prestito'!$D122-'Piano prestito'!$E122,0)),"")</f>
        <v/>
      </c>
      <c r="G122" s="10" t="str">
        <f ca="1">IF('Piano prestito'!$B122&lt;&gt;"",IF('Piano prestito'!$E122+'Piano prestito'!$F122&lt;='Piano prestito'!$D122,'Piano prestito'!$E122+'Piano prestito'!$F122,'Piano prestito'!$D122),"")</f>
        <v/>
      </c>
      <c r="H122" s="10" t="str">
        <f ca="1">IF('Piano prestito'!$B122&lt;&gt;"",'Piano prestito'!$G122-'Piano prestito'!$I122,"")</f>
        <v/>
      </c>
      <c r="I122" s="10" t="str">
        <f ca="1">IF('Piano prestito'!$B122&lt;&gt;"",'Piano prestito'!$D122*(TassoInteresse/PagamentiPerAnno),"")</f>
        <v/>
      </c>
      <c r="J122" s="10" t="str">
        <f ca="1">IF('Piano prestito'!$B122&lt;&gt;"",IF('Piano prestito'!$E122+'Piano prestito'!$F122&lt;='Piano prestito'!$D122,'Piano prestito'!$D122-'Piano prestito'!$H122,0),"")</f>
        <v/>
      </c>
      <c r="K122" s="10" t="str">
        <f ca="1">IF('Piano prestito'!$B122&lt;&gt;"",SUM(INDEX('Piano prestito'!$I$13:$I$372,1,1):'Piano prestito'!$I122),"")</f>
        <v/>
      </c>
    </row>
    <row r="123" spans="2:11" x14ac:dyDescent="0.3">
      <c r="B123" s="6" t="str">
        <f ca="1">IF(PrestitoFavorevole,IF(ROW()-ROW('Piano prestito'!$B$12)&gt;NumeroDiPagamentiPianificato,"",ROW()-ROW('Piano prestito'!$B$12)),"")</f>
        <v/>
      </c>
      <c r="C123" s="8" t="str">
        <f ca="1">IF('Piano prestito'!$B123&lt;&gt;"",EOMONTH(DataInizioPrestito,ROW('Piano prestito'!$B123)-ROW('Piano prestito'!$B$12)-2)+DAY(DataInizioPrestito),"")</f>
        <v/>
      </c>
      <c r="D123" s="10" t="str">
        <f ca="1">IF('Piano prestito'!$B123&lt;&gt;"",IF(ROW()-ROW('Piano prestito'!$D$12)=1,ImportoPrestito,INDEX('Piano prestito'!$J$13:$J$372,ROW()-ROW('Piano prestito'!$D$12)-1)),"")</f>
        <v/>
      </c>
      <c r="E123" s="10" t="str">
        <f ca="1">IF('Piano prestito'!$B123&lt;&gt;"",PagamentoPianificato,"")</f>
        <v/>
      </c>
      <c r="F123" s="10" t="str">
        <f ca="1">IF('Piano prestito'!$B123&lt;&gt;"",IF('Piano prestito'!$E123+PagamentiAggiuntivi&lt;'Piano prestito'!$D123,PagamentiAggiuntivi,IF('Piano prestito'!$D123-'Piano prestito'!$E123&gt;0,'Piano prestito'!$D123-'Piano prestito'!$E123,0)),"")</f>
        <v/>
      </c>
      <c r="G123" s="10" t="str">
        <f ca="1">IF('Piano prestito'!$B123&lt;&gt;"",IF('Piano prestito'!$E123+'Piano prestito'!$F123&lt;='Piano prestito'!$D123,'Piano prestito'!$E123+'Piano prestito'!$F123,'Piano prestito'!$D123),"")</f>
        <v/>
      </c>
      <c r="H123" s="10" t="str">
        <f ca="1">IF('Piano prestito'!$B123&lt;&gt;"",'Piano prestito'!$G123-'Piano prestito'!$I123,"")</f>
        <v/>
      </c>
      <c r="I123" s="10" t="str">
        <f ca="1">IF('Piano prestito'!$B123&lt;&gt;"",'Piano prestito'!$D123*(TassoInteresse/PagamentiPerAnno),"")</f>
        <v/>
      </c>
      <c r="J123" s="10" t="str">
        <f ca="1">IF('Piano prestito'!$B123&lt;&gt;"",IF('Piano prestito'!$E123+'Piano prestito'!$F123&lt;='Piano prestito'!$D123,'Piano prestito'!$D123-'Piano prestito'!$H123,0),"")</f>
        <v/>
      </c>
      <c r="K123" s="10" t="str">
        <f ca="1">IF('Piano prestito'!$B123&lt;&gt;"",SUM(INDEX('Piano prestito'!$I$13:$I$372,1,1):'Piano prestito'!$I123),"")</f>
        <v/>
      </c>
    </row>
    <row r="124" spans="2:11" x14ac:dyDescent="0.3">
      <c r="B124" s="6" t="str">
        <f ca="1">IF(PrestitoFavorevole,IF(ROW()-ROW('Piano prestito'!$B$12)&gt;NumeroDiPagamentiPianificato,"",ROW()-ROW('Piano prestito'!$B$12)),"")</f>
        <v/>
      </c>
      <c r="C124" s="8" t="str">
        <f ca="1">IF('Piano prestito'!$B124&lt;&gt;"",EOMONTH(DataInizioPrestito,ROW('Piano prestito'!$B124)-ROW('Piano prestito'!$B$12)-2)+DAY(DataInizioPrestito),"")</f>
        <v/>
      </c>
      <c r="D124" s="10" t="str">
        <f ca="1">IF('Piano prestito'!$B124&lt;&gt;"",IF(ROW()-ROW('Piano prestito'!$D$12)=1,ImportoPrestito,INDEX('Piano prestito'!$J$13:$J$372,ROW()-ROW('Piano prestito'!$D$12)-1)),"")</f>
        <v/>
      </c>
      <c r="E124" s="10" t="str">
        <f ca="1">IF('Piano prestito'!$B124&lt;&gt;"",PagamentoPianificato,"")</f>
        <v/>
      </c>
      <c r="F124" s="10" t="str">
        <f ca="1">IF('Piano prestito'!$B124&lt;&gt;"",IF('Piano prestito'!$E124+PagamentiAggiuntivi&lt;'Piano prestito'!$D124,PagamentiAggiuntivi,IF('Piano prestito'!$D124-'Piano prestito'!$E124&gt;0,'Piano prestito'!$D124-'Piano prestito'!$E124,0)),"")</f>
        <v/>
      </c>
      <c r="G124" s="10" t="str">
        <f ca="1">IF('Piano prestito'!$B124&lt;&gt;"",IF('Piano prestito'!$E124+'Piano prestito'!$F124&lt;='Piano prestito'!$D124,'Piano prestito'!$E124+'Piano prestito'!$F124,'Piano prestito'!$D124),"")</f>
        <v/>
      </c>
      <c r="H124" s="10" t="str">
        <f ca="1">IF('Piano prestito'!$B124&lt;&gt;"",'Piano prestito'!$G124-'Piano prestito'!$I124,"")</f>
        <v/>
      </c>
      <c r="I124" s="10" t="str">
        <f ca="1">IF('Piano prestito'!$B124&lt;&gt;"",'Piano prestito'!$D124*(TassoInteresse/PagamentiPerAnno),"")</f>
        <v/>
      </c>
      <c r="J124" s="10" t="str">
        <f ca="1">IF('Piano prestito'!$B124&lt;&gt;"",IF('Piano prestito'!$E124+'Piano prestito'!$F124&lt;='Piano prestito'!$D124,'Piano prestito'!$D124-'Piano prestito'!$H124,0),"")</f>
        <v/>
      </c>
      <c r="K124" s="10" t="str">
        <f ca="1">IF('Piano prestito'!$B124&lt;&gt;"",SUM(INDEX('Piano prestito'!$I$13:$I$372,1,1):'Piano prestito'!$I124),"")</f>
        <v/>
      </c>
    </row>
    <row r="125" spans="2:11" x14ac:dyDescent="0.3">
      <c r="B125" s="6" t="str">
        <f ca="1">IF(PrestitoFavorevole,IF(ROW()-ROW('Piano prestito'!$B$12)&gt;NumeroDiPagamentiPianificato,"",ROW()-ROW('Piano prestito'!$B$12)),"")</f>
        <v/>
      </c>
      <c r="C125" s="8" t="str">
        <f ca="1">IF('Piano prestito'!$B125&lt;&gt;"",EOMONTH(DataInizioPrestito,ROW('Piano prestito'!$B125)-ROW('Piano prestito'!$B$12)-2)+DAY(DataInizioPrestito),"")</f>
        <v/>
      </c>
      <c r="D125" s="10" t="str">
        <f ca="1">IF('Piano prestito'!$B125&lt;&gt;"",IF(ROW()-ROW('Piano prestito'!$D$12)=1,ImportoPrestito,INDEX('Piano prestito'!$J$13:$J$372,ROW()-ROW('Piano prestito'!$D$12)-1)),"")</f>
        <v/>
      </c>
      <c r="E125" s="10" t="str">
        <f ca="1">IF('Piano prestito'!$B125&lt;&gt;"",PagamentoPianificato,"")</f>
        <v/>
      </c>
      <c r="F125" s="10" t="str">
        <f ca="1">IF('Piano prestito'!$B125&lt;&gt;"",IF('Piano prestito'!$E125+PagamentiAggiuntivi&lt;'Piano prestito'!$D125,PagamentiAggiuntivi,IF('Piano prestito'!$D125-'Piano prestito'!$E125&gt;0,'Piano prestito'!$D125-'Piano prestito'!$E125,0)),"")</f>
        <v/>
      </c>
      <c r="G125" s="10" t="str">
        <f ca="1">IF('Piano prestito'!$B125&lt;&gt;"",IF('Piano prestito'!$E125+'Piano prestito'!$F125&lt;='Piano prestito'!$D125,'Piano prestito'!$E125+'Piano prestito'!$F125,'Piano prestito'!$D125),"")</f>
        <v/>
      </c>
      <c r="H125" s="10" t="str">
        <f ca="1">IF('Piano prestito'!$B125&lt;&gt;"",'Piano prestito'!$G125-'Piano prestito'!$I125,"")</f>
        <v/>
      </c>
      <c r="I125" s="10" t="str">
        <f ca="1">IF('Piano prestito'!$B125&lt;&gt;"",'Piano prestito'!$D125*(TassoInteresse/PagamentiPerAnno),"")</f>
        <v/>
      </c>
      <c r="J125" s="10" t="str">
        <f ca="1">IF('Piano prestito'!$B125&lt;&gt;"",IF('Piano prestito'!$E125+'Piano prestito'!$F125&lt;='Piano prestito'!$D125,'Piano prestito'!$D125-'Piano prestito'!$H125,0),"")</f>
        <v/>
      </c>
      <c r="K125" s="10" t="str">
        <f ca="1">IF('Piano prestito'!$B125&lt;&gt;"",SUM(INDEX('Piano prestito'!$I$13:$I$372,1,1):'Piano prestito'!$I125),"")</f>
        <v/>
      </c>
    </row>
    <row r="126" spans="2:11" x14ac:dyDescent="0.3">
      <c r="B126" s="6" t="str">
        <f ca="1">IF(PrestitoFavorevole,IF(ROW()-ROW('Piano prestito'!$B$12)&gt;NumeroDiPagamentiPianificato,"",ROW()-ROW('Piano prestito'!$B$12)),"")</f>
        <v/>
      </c>
      <c r="C126" s="8" t="str">
        <f ca="1">IF('Piano prestito'!$B126&lt;&gt;"",EOMONTH(DataInizioPrestito,ROW('Piano prestito'!$B126)-ROW('Piano prestito'!$B$12)-2)+DAY(DataInizioPrestito),"")</f>
        <v/>
      </c>
      <c r="D126" s="10" t="str">
        <f ca="1">IF('Piano prestito'!$B126&lt;&gt;"",IF(ROW()-ROW('Piano prestito'!$D$12)=1,ImportoPrestito,INDEX('Piano prestito'!$J$13:$J$372,ROW()-ROW('Piano prestito'!$D$12)-1)),"")</f>
        <v/>
      </c>
      <c r="E126" s="10" t="str">
        <f ca="1">IF('Piano prestito'!$B126&lt;&gt;"",PagamentoPianificato,"")</f>
        <v/>
      </c>
      <c r="F126" s="10" t="str">
        <f ca="1">IF('Piano prestito'!$B126&lt;&gt;"",IF('Piano prestito'!$E126+PagamentiAggiuntivi&lt;'Piano prestito'!$D126,PagamentiAggiuntivi,IF('Piano prestito'!$D126-'Piano prestito'!$E126&gt;0,'Piano prestito'!$D126-'Piano prestito'!$E126,0)),"")</f>
        <v/>
      </c>
      <c r="G126" s="10" t="str">
        <f ca="1">IF('Piano prestito'!$B126&lt;&gt;"",IF('Piano prestito'!$E126+'Piano prestito'!$F126&lt;='Piano prestito'!$D126,'Piano prestito'!$E126+'Piano prestito'!$F126,'Piano prestito'!$D126),"")</f>
        <v/>
      </c>
      <c r="H126" s="10" t="str">
        <f ca="1">IF('Piano prestito'!$B126&lt;&gt;"",'Piano prestito'!$G126-'Piano prestito'!$I126,"")</f>
        <v/>
      </c>
      <c r="I126" s="10" t="str">
        <f ca="1">IF('Piano prestito'!$B126&lt;&gt;"",'Piano prestito'!$D126*(TassoInteresse/PagamentiPerAnno),"")</f>
        <v/>
      </c>
      <c r="J126" s="10" t="str">
        <f ca="1">IF('Piano prestito'!$B126&lt;&gt;"",IF('Piano prestito'!$E126+'Piano prestito'!$F126&lt;='Piano prestito'!$D126,'Piano prestito'!$D126-'Piano prestito'!$H126,0),"")</f>
        <v/>
      </c>
      <c r="K126" s="10" t="str">
        <f ca="1">IF('Piano prestito'!$B126&lt;&gt;"",SUM(INDEX('Piano prestito'!$I$13:$I$372,1,1):'Piano prestito'!$I126),"")</f>
        <v/>
      </c>
    </row>
    <row r="127" spans="2:11" x14ac:dyDescent="0.3">
      <c r="B127" s="6" t="str">
        <f ca="1">IF(PrestitoFavorevole,IF(ROW()-ROW('Piano prestito'!$B$12)&gt;NumeroDiPagamentiPianificato,"",ROW()-ROW('Piano prestito'!$B$12)),"")</f>
        <v/>
      </c>
      <c r="C127" s="8" t="str">
        <f ca="1">IF('Piano prestito'!$B127&lt;&gt;"",EOMONTH(DataInizioPrestito,ROW('Piano prestito'!$B127)-ROW('Piano prestito'!$B$12)-2)+DAY(DataInizioPrestito),"")</f>
        <v/>
      </c>
      <c r="D127" s="10" t="str">
        <f ca="1">IF('Piano prestito'!$B127&lt;&gt;"",IF(ROW()-ROW('Piano prestito'!$D$12)=1,ImportoPrestito,INDEX('Piano prestito'!$J$13:$J$372,ROW()-ROW('Piano prestito'!$D$12)-1)),"")</f>
        <v/>
      </c>
      <c r="E127" s="10" t="str">
        <f ca="1">IF('Piano prestito'!$B127&lt;&gt;"",PagamentoPianificato,"")</f>
        <v/>
      </c>
      <c r="F127" s="10" t="str">
        <f ca="1">IF('Piano prestito'!$B127&lt;&gt;"",IF('Piano prestito'!$E127+PagamentiAggiuntivi&lt;'Piano prestito'!$D127,PagamentiAggiuntivi,IF('Piano prestito'!$D127-'Piano prestito'!$E127&gt;0,'Piano prestito'!$D127-'Piano prestito'!$E127,0)),"")</f>
        <v/>
      </c>
      <c r="G127" s="10" t="str">
        <f ca="1">IF('Piano prestito'!$B127&lt;&gt;"",IF('Piano prestito'!$E127+'Piano prestito'!$F127&lt;='Piano prestito'!$D127,'Piano prestito'!$E127+'Piano prestito'!$F127,'Piano prestito'!$D127),"")</f>
        <v/>
      </c>
      <c r="H127" s="10" t="str">
        <f ca="1">IF('Piano prestito'!$B127&lt;&gt;"",'Piano prestito'!$G127-'Piano prestito'!$I127,"")</f>
        <v/>
      </c>
      <c r="I127" s="10" t="str">
        <f ca="1">IF('Piano prestito'!$B127&lt;&gt;"",'Piano prestito'!$D127*(TassoInteresse/PagamentiPerAnno),"")</f>
        <v/>
      </c>
      <c r="J127" s="10" t="str">
        <f ca="1">IF('Piano prestito'!$B127&lt;&gt;"",IF('Piano prestito'!$E127+'Piano prestito'!$F127&lt;='Piano prestito'!$D127,'Piano prestito'!$D127-'Piano prestito'!$H127,0),"")</f>
        <v/>
      </c>
      <c r="K127" s="10" t="str">
        <f ca="1">IF('Piano prestito'!$B127&lt;&gt;"",SUM(INDEX('Piano prestito'!$I$13:$I$372,1,1):'Piano prestito'!$I127),"")</f>
        <v/>
      </c>
    </row>
    <row r="128" spans="2:11" x14ac:dyDescent="0.3">
      <c r="B128" s="6" t="str">
        <f ca="1">IF(PrestitoFavorevole,IF(ROW()-ROW('Piano prestito'!$B$12)&gt;NumeroDiPagamentiPianificato,"",ROW()-ROW('Piano prestito'!$B$12)),"")</f>
        <v/>
      </c>
      <c r="C128" s="8" t="str">
        <f ca="1">IF('Piano prestito'!$B128&lt;&gt;"",EOMONTH(DataInizioPrestito,ROW('Piano prestito'!$B128)-ROW('Piano prestito'!$B$12)-2)+DAY(DataInizioPrestito),"")</f>
        <v/>
      </c>
      <c r="D128" s="10" t="str">
        <f ca="1">IF('Piano prestito'!$B128&lt;&gt;"",IF(ROW()-ROW('Piano prestito'!$D$12)=1,ImportoPrestito,INDEX('Piano prestito'!$J$13:$J$372,ROW()-ROW('Piano prestito'!$D$12)-1)),"")</f>
        <v/>
      </c>
      <c r="E128" s="10" t="str">
        <f ca="1">IF('Piano prestito'!$B128&lt;&gt;"",PagamentoPianificato,"")</f>
        <v/>
      </c>
      <c r="F128" s="10" t="str">
        <f ca="1">IF('Piano prestito'!$B128&lt;&gt;"",IF('Piano prestito'!$E128+PagamentiAggiuntivi&lt;'Piano prestito'!$D128,PagamentiAggiuntivi,IF('Piano prestito'!$D128-'Piano prestito'!$E128&gt;0,'Piano prestito'!$D128-'Piano prestito'!$E128,0)),"")</f>
        <v/>
      </c>
      <c r="G128" s="10" t="str">
        <f ca="1">IF('Piano prestito'!$B128&lt;&gt;"",IF('Piano prestito'!$E128+'Piano prestito'!$F128&lt;='Piano prestito'!$D128,'Piano prestito'!$E128+'Piano prestito'!$F128,'Piano prestito'!$D128),"")</f>
        <v/>
      </c>
      <c r="H128" s="10" t="str">
        <f ca="1">IF('Piano prestito'!$B128&lt;&gt;"",'Piano prestito'!$G128-'Piano prestito'!$I128,"")</f>
        <v/>
      </c>
      <c r="I128" s="10" t="str">
        <f ca="1">IF('Piano prestito'!$B128&lt;&gt;"",'Piano prestito'!$D128*(TassoInteresse/PagamentiPerAnno),"")</f>
        <v/>
      </c>
      <c r="J128" s="10" t="str">
        <f ca="1">IF('Piano prestito'!$B128&lt;&gt;"",IF('Piano prestito'!$E128+'Piano prestito'!$F128&lt;='Piano prestito'!$D128,'Piano prestito'!$D128-'Piano prestito'!$H128,0),"")</f>
        <v/>
      </c>
      <c r="K128" s="10" t="str">
        <f ca="1">IF('Piano prestito'!$B128&lt;&gt;"",SUM(INDEX('Piano prestito'!$I$13:$I$372,1,1):'Piano prestito'!$I128),"")</f>
        <v/>
      </c>
    </row>
    <row r="129" spans="2:11" x14ac:dyDescent="0.3">
      <c r="B129" s="6" t="str">
        <f ca="1">IF(PrestitoFavorevole,IF(ROW()-ROW('Piano prestito'!$B$12)&gt;NumeroDiPagamentiPianificato,"",ROW()-ROW('Piano prestito'!$B$12)),"")</f>
        <v/>
      </c>
      <c r="C129" s="8" t="str">
        <f ca="1">IF('Piano prestito'!$B129&lt;&gt;"",EOMONTH(DataInizioPrestito,ROW('Piano prestito'!$B129)-ROW('Piano prestito'!$B$12)-2)+DAY(DataInizioPrestito),"")</f>
        <v/>
      </c>
      <c r="D129" s="10" t="str">
        <f ca="1">IF('Piano prestito'!$B129&lt;&gt;"",IF(ROW()-ROW('Piano prestito'!$D$12)=1,ImportoPrestito,INDEX('Piano prestito'!$J$13:$J$372,ROW()-ROW('Piano prestito'!$D$12)-1)),"")</f>
        <v/>
      </c>
      <c r="E129" s="10" t="str">
        <f ca="1">IF('Piano prestito'!$B129&lt;&gt;"",PagamentoPianificato,"")</f>
        <v/>
      </c>
      <c r="F129" s="10" t="str">
        <f ca="1">IF('Piano prestito'!$B129&lt;&gt;"",IF('Piano prestito'!$E129+PagamentiAggiuntivi&lt;'Piano prestito'!$D129,PagamentiAggiuntivi,IF('Piano prestito'!$D129-'Piano prestito'!$E129&gt;0,'Piano prestito'!$D129-'Piano prestito'!$E129,0)),"")</f>
        <v/>
      </c>
      <c r="G129" s="10" t="str">
        <f ca="1">IF('Piano prestito'!$B129&lt;&gt;"",IF('Piano prestito'!$E129+'Piano prestito'!$F129&lt;='Piano prestito'!$D129,'Piano prestito'!$E129+'Piano prestito'!$F129,'Piano prestito'!$D129),"")</f>
        <v/>
      </c>
      <c r="H129" s="10" t="str">
        <f ca="1">IF('Piano prestito'!$B129&lt;&gt;"",'Piano prestito'!$G129-'Piano prestito'!$I129,"")</f>
        <v/>
      </c>
      <c r="I129" s="10" t="str">
        <f ca="1">IF('Piano prestito'!$B129&lt;&gt;"",'Piano prestito'!$D129*(TassoInteresse/PagamentiPerAnno),"")</f>
        <v/>
      </c>
      <c r="J129" s="10" t="str">
        <f ca="1">IF('Piano prestito'!$B129&lt;&gt;"",IF('Piano prestito'!$E129+'Piano prestito'!$F129&lt;='Piano prestito'!$D129,'Piano prestito'!$D129-'Piano prestito'!$H129,0),"")</f>
        <v/>
      </c>
      <c r="K129" s="10" t="str">
        <f ca="1">IF('Piano prestito'!$B129&lt;&gt;"",SUM(INDEX('Piano prestito'!$I$13:$I$372,1,1):'Piano prestito'!$I129),"")</f>
        <v/>
      </c>
    </row>
    <row r="130" spans="2:11" x14ac:dyDescent="0.3">
      <c r="B130" s="6" t="str">
        <f ca="1">IF(PrestitoFavorevole,IF(ROW()-ROW('Piano prestito'!$B$12)&gt;NumeroDiPagamentiPianificato,"",ROW()-ROW('Piano prestito'!$B$12)),"")</f>
        <v/>
      </c>
      <c r="C130" s="8" t="str">
        <f ca="1">IF('Piano prestito'!$B130&lt;&gt;"",EOMONTH(DataInizioPrestito,ROW('Piano prestito'!$B130)-ROW('Piano prestito'!$B$12)-2)+DAY(DataInizioPrestito),"")</f>
        <v/>
      </c>
      <c r="D130" s="10" t="str">
        <f ca="1">IF('Piano prestito'!$B130&lt;&gt;"",IF(ROW()-ROW('Piano prestito'!$D$12)=1,ImportoPrestito,INDEX('Piano prestito'!$J$13:$J$372,ROW()-ROW('Piano prestito'!$D$12)-1)),"")</f>
        <v/>
      </c>
      <c r="E130" s="10" t="str">
        <f ca="1">IF('Piano prestito'!$B130&lt;&gt;"",PagamentoPianificato,"")</f>
        <v/>
      </c>
      <c r="F130" s="10" t="str">
        <f ca="1">IF('Piano prestito'!$B130&lt;&gt;"",IF('Piano prestito'!$E130+PagamentiAggiuntivi&lt;'Piano prestito'!$D130,PagamentiAggiuntivi,IF('Piano prestito'!$D130-'Piano prestito'!$E130&gt;0,'Piano prestito'!$D130-'Piano prestito'!$E130,0)),"")</f>
        <v/>
      </c>
      <c r="G130" s="10" t="str">
        <f ca="1">IF('Piano prestito'!$B130&lt;&gt;"",IF('Piano prestito'!$E130+'Piano prestito'!$F130&lt;='Piano prestito'!$D130,'Piano prestito'!$E130+'Piano prestito'!$F130,'Piano prestito'!$D130),"")</f>
        <v/>
      </c>
      <c r="H130" s="10" t="str">
        <f ca="1">IF('Piano prestito'!$B130&lt;&gt;"",'Piano prestito'!$G130-'Piano prestito'!$I130,"")</f>
        <v/>
      </c>
      <c r="I130" s="10" t="str">
        <f ca="1">IF('Piano prestito'!$B130&lt;&gt;"",'Piano prestito'!$D130*(TassoInteresse/PagamentiPerAnno),"")</f>
        <v/>
      </c>
      <c r="J130" s="10" t="str">
        <f ca="1">IF('Piano prestito'!$B130&lt;&gt;"",IF('Piano prestito'!$E130+'Piano prestito'!$F130&lt;='Piano prestito'!$D130,'Piano prestito'!$D130-'Piano prestito'!$H130,0),"")</f>
        <v/>
      </c>
      <c r="K130" s="10" t="str">
        <f ca="1">IF('Piano prestito'!$B130&lt;&gt;"",SUM(INDEX('Piano prestito'!$I$13:$I$372,1,1):'Piano prestito'!$I130),"")</f>
        <v/>
      </c>
    </row>
    <row r="131" spans="2:11" x14ac:dyDescent="0.3">
      <c r="B131" s="6" t="str">
        <f ca="1">IF(PrestitoFavorevole,IF(ROW()-ROW('Piano prestito'!$B$12)&gt;NumeroDiPagamentiPianificato,"",ROW()-ROW('Piano prestito'!$B$12)),"")</f>
        <v/>
      </c>
      <c r="C131" s="8" t="str">
        <f ca="1">IF('Piano prestito'!$B131&lt;&gt;"",EOMONTH(DataInizioPrestito,ROW('Piano prestito'!$B131)-ROW('Piano prestito'!$B$12)-2)+DAY(DataInizioPrestito),"")</f>
        <v/>
      </c>
      <c r="D131" s="10" t="str">
        <f ca="1">IF('Piano prestito'!$B131&lt;&gt;"",IF(ROW()-ROW('Piano prestito'!$D$12)=1,ImportoPrestito,INDEX('Piano prestito'!$J$13:$J$372,ROW()-ROW('Piano prestito'!$D$12)-1)),"")</f>
        <v/>
      </c>
      <c r="E131" s="10" t="str">
        <f ca="1">IF('Piano prestito'!$B131&lt;&gt;"",PagamentoPianificato,"")</f>
        <v/>
      </c>
      <c r="F131" s="10" t="str">
        <f ca="1">IF('Piano prestito'!$B131&lt;&gt;"",IF('Piano prestito'!$E131+PagamentiAggiuntivi&lt;'Piano prestito'!$D131,PagamentiAggiuntivi,IF('Piano prestito'!$D131-'Piano prestito'!$E131&gt;0,'Piano prestito'!$D131-'Piano prestito'!$E131,0)),"")</f>
        <v/>
      </c>
      <c r="G131" s="10" t="str">
        <f ca="1">IF('Piano prestito'!$B131&lt;&gt;"",IF('Piano prestito'!$E131+'Piano prestito'!$F131&lt;='Piano prestito'!$D131,'Piano prestito'!$E131+'Piano prestito'!$F131,'Piano prestito'!$D131),"")</f>
        <v/>
      </c>
      <c r="H131" s="10" t="str">
        <f ca="1">IF('Piano prestito'!$B131&lt;&gt;"",'Piano prestito'!$G131-'Piano prestito'!$I131,"")</f>
        <v/>
      </c>
      <c r="I131" s="10" t="str">
        <f ca="1">IF('Piano prestito'!$B131&lt;&gt;"",'Piano prestito'!$D131*(TassoInteresse/PagamentiPerAnno),"")</f>
        <v/>
      </c>
      <c r="J131" s="10" t="str">
        <f ca="1">IF('Piano prestito'!$B131&lt;&gt;"",IF('Piano prestito'!$E131+'Piano prestito'!$F131&lt;='Piano prestito'!$D131,'Piano prestito'!$D131-'Piano prestito'!$H131,0),"")</f>
        <v/>
      </c>
      <c r="K131" s="10" t="str">
        <f ca="1">IF('Piano prestito'!$B131&lt;&gt;"",SUM(INDEX('Piano prestito'!$I$13:$I$372,1,1):'Piano prestito'!$I131),"")</f>
        <v/>
      </c>
    </row>
    <row r="132" spans="2:11" x14ac:dyDescent="0.3">
      <c r="B132" s="6" t="str">
        <f ca="1">IF(PrestitoFavorevole,IF(ROW()-ROW('Piano prestito'!$B$12)&gt;NumeroDiPagamentiPianificato,"",ROW()-ROW('Piano prestito'!$B$12)),"")</f>
        <v/>
      </c>
      <c r="C132" s="8" t="str">
        <f ca="1">IF('Piano prestito'!$B132&lt;&gt;"",EOMONTH(DataInizioPrestito,ROW('Piano prestito'!$B132)-ROW('Piano prestito'!$B$12)-2)+DAY(DataInizioPrestito),"")</f>
        <v/>
      </c>
      <c r="D132" s="10" t="str">
        <f ca="1">IF('Piano prestito'!$B132&lt;&gt;"",IF(ROW()-ROW('Piano prestito'!$D$12)=1,ImportoPrestito,INDEX('Piano prestito'!$J$13:$J$372,ROW()-ROW('Piano prestito'!$D$12)-1)),"")</f>
        <v/>
      </c>
      <c r="E132" s="10" t="str">
        <f ca="1">IF('Piano prestito'!$B132&lt;&gt;"",PagamentoPianificato,"")</f>
        <v/>
      </c>
      <c r="F132" s="10" t="str">
        <f ca="1">IF('Piano prestito'!$B132&lt;&gt;"",IF('Piano prestito'!$E132+PagamentiAggiuntivi&lt;'Piano prestito'!$D132,PagamentiAggiuntivi,IF('Piano prestito'!$D132-'Piano prestito'!$E132&gt;0,'Piano prestito'!$D132-'Piano prestito'!$E132,0)),"")</f>
        <v/>
      </c>
      <c r="G132" s="10" t="str">
        <f ca="1">IF('Piano prestito'!$B132&lt;&gt;"",IF('Piano prestito'!$E132+'Piano prestito'!$F132&lt;='Piano prestito'!$D132,'Piano prestito'!$E132+'Piano prestito'!$F132,'Piano prestito'!$D132),"")</f>
        <v/>
      </c>
      <c r="H132" s="10" t="str">
        <f ca="1">IF('Piano prestito'!$B132&lt;&gt;"",'Piano prestito'!$G132-'Piano prestito'!$I132,"")</f>
        <v/>
      </c>
      <c r="I132" s="10" t="str">
        <f ca="1">IF('Piano prestito'!$B132&lt;&gt;"",'Piano prestito'!$D132*(TassoInteresse/PagamentiPerAnno),"")</f>
        <v/>
      </c>
      <c r="J132" s="10" t="str">
        <f ca="1">IF('Piano prestito'!$B132&lt;&gt;"",IF('Piano prestito'!$E132+'Piano prestito'!$F132&lt;='Piano prestito'!$D132,'Piano prestito'!$D132-'Piano prestito'!$H132,0),"")</f>
        <v/>
      </c>
      <c r="K132" s="10" t="str">
        <f ca="1">IF('Piano prestito'!$B132&lt;&gt;"",SUM(INDEX('Piano prestito'!$I$13:$I$372,1,1):'Piano prestito'!$I132),"")</f>
        <v/>
      </c>
    </row>
    <row r="133" spans="2:11" x14ac:dyDescent="0.3">
      <c r="B133" s="6" t="str">
        <f ca="1">IF(PrestitoFavorevole,IF(ROW()-ROW('Piano prestito'!$B$12)&gt;NumeroDiPagamentiPianificato,"",ROW()-ROW('Piano prestito'!$B$12)),"")</f>
        <v/>
      </c>
      <c r="C133" s="8" t="str">
        <f ca="1">IF('Piano prestito'!$B133&lt;&gt;"",EOMONTH(DataInizioPrestito,ROW('Piano prestito'!$B133)-ROW('Piano prestito'!$B$12)-2)+DAY(DataInizioPrestito),"")</f>
        <v/>
      </c>
      <c r="D133" s="10" t="str">
        <f ca="1">IF('Piano prestito'!$B133&lt;&gt;"",IF(ROW()-ROW('Piano prestito'!$D$12)=1,ImportoPrestito,INDEX('Piano prestito'!$J$13:$J$372,ROW()-ROW('Piano prestito'!$D$12)-1)),"")</f>
        <v/>
      </c>
      <c r="E133" s="10" t="str">
        <f ca="1">IF('Piano prestito'!$B133&lt;&gt;"",PagamentoPianificato,"")</f>
        <v/>
      </c>
      <c r="F133" s="10" t="str">
        <f ca="1">IF('Piano prestito'!$B133&lt;&gt;"",IF('Piano prestito'!$E133+PagamentiAggiuntivi&lt;'Piano prestito'!$D133,PagamentiAggiuntivi,IF('Piano prestito'!$D133-'Piano prestito'!$E133&gt;0,'Piano prestito'!$D133-'Piano prestito'!$E133,0)),"")</f>
        <v/>
      </c>
      <c r="G133" s="10" t="str">
        <f ca="1">IF('Piano prestito'!$B133&lt;&gt;"",IF('Piano prestito'!$E133+'Piano prestito'!$F133&lt;='Piano prestito'!$D133,'Piano prestito'!$E133+'Piano prestito'!$F133,'Piano prestito'!$D133),"")</f>
        <v/>
      </c>
      <c r="H133" s="10" t="str">
        <f ca="1">IF('Piano prestito'!$B133&lt;&gt;"",'Piano prestito'!$G133-'Piano prestito'!$I133,"")</f>
        <v/>
      </c>
      <c r="I133" s="10" t="str">
        <f ca="1">IF('Piano prestito'!$B133&lt;&gt;"",'Piano prestito'!$D133*(TassoInteresse/PagamentiPerAnno),"")</f>
        <v/>
      </c>
      <c r="J133" s="10" t="str">
        <f ca="1">IF('Piano prestito'!$B133&lt;&gt;"",IF('Piano prestito'!$E133+'Piano prestito'!$F133&lt;='Piano prestito'!$D133,'Piano prestito'!$D133-'Piano prestito'!$H133,0),"")</f>
        <v/>
      </c>
      <c r="K133" s="10" t="str">
        <f ca="1">IF('Piano prestito'!$B133&lt;&gt;"",SUM(INDEX('Piano prestito'!$I$13:$I$372,1,1):'Piano prestito'!$I133),"")</f>
        <v/>
      </c>
    </row>
    <row r="134" spans="2:11" x14ac:dyDescent="0.3">
      <c r="B134" s="6" t="str">
        <f ca="1">IF(PrestitoFavorevole,IF(ROW()-ROW('Piano prestito'!$B$12)&gt;NumeroDiPagamentiPianificato,"",ROW()-ROW('Piano prestito'!$B$12)),"")</f>
        <v/>
      </c>
      <c r="C134" s="8" t="str">
        <f ca="1">IF('Piano prestito'!$B134&lt;&gt;"",EOMONTH(DataInizioPrestito,ROW('Piano prestito'!$B134)-ROW('Piano prestito'!$B$12)-2)+DAY(DataInizioPrestito),"")</f>
        <v/>
      </c>
      <c r="D134" s="10" t="str">
        <f ca="1">IF('Piano prestito'!$B134&lt;&gt;"",IF(ROW()-ROW('Piano prestito'!$D$12)=1,ImportoPrestito,INDEX('Piano prestito'!$J$13:$J$372,ROW()-ROW('Piano prestito'!$D$12)-1)),"")</f>
        <v/>
      </c>
      <c r="E134" s="10" t="str">
        <f ca="1">IF('Piano prestito'!$B134&lt;&gt;"",PagamentoPianificato,"")</f>
        <v/>
      </c>
      <c r="F134" s="10" t="str">
        <f ca="1">IF('Piano prestito'!$B134&lt;&gt;"",IF('Piano prestito'!$E134+PagamentiAggiuntivi&lt;'Piano prestito'!$D134,PagamentiAggiuntivi,IF('Piano prestito'!$D134-'Piano prestito'!$E134&gt;0,'Piano prestito'!$D134-'Piano prestito'!$E134,0)),"")</f>
        <v/>
      </c>
      <c r="G134" s="10" t="str">
        <f ca="1">IF('Piano prestito'!$B134&lt;&gt;"",IF('Piano prestito'!$E134+'Piano prestito'!$F134&lt;='Piano prestito'!$D134,'Piano prestito'!$E134+'Piano prestito'!$F134,'Piano prestito'!$D134),"")</f>
        <v/>
      </c>
      <c r="H134" s="10" t="str">
        <f ca="1">IF('Piano prestito'!$B134&lt;&gt;"",'Piano prestito'!$G134-'Piano prestito'!$I134,"")</f>
        <v/>
      </c>
      <c r="I134" s="10" t="str">
        <f ca="1">IF('Piano prestito'!$B134&lt;&gt;"",'Piano prestito'!$D134*(TassoInteresse/PagamentiPerAnno),"")</f>
        <v/>
      </c>
      <c r="J134" s="10" t="str">
        <f ca="1">IF('Piano prestito'!$B134&lt;&gt;"",IF('Piano prestito'!$E134+'Piano prestito'!$F134&lt;='Piano prestito'!$D134,'Piano prestito'!$D134-'Piano prestito'!$H134,0),"")</f>
        <v/>
      </c>
      <c r="K134" s="10" t="str">
        <f ca="1">IF('Piano prestito'!$B134&lt;&gt;"",SUM(INDEX('Piano prestito'!$I$13:$I$372,1,1):'Piano prestito'!$I134),"")</f>
        <v/>
      </c>
    </row>
    <row r="135" spans="2:11" x14ac:dyDescent="0.3">
      <c r="B135" s="6" t="str">
        <f ca="1">IF(PrestitoFavorevole,IF(ROW()-ROW('Piano prestito'!$B$12)&gt;NumeroDiPagamentiPianificato,"",ROW()-ROW('Piano prestito'!$B$12)),"")</f>
        <v/>
      </c>
      <c r="C135" s="8" t="str">
        <f ca="1">IF('Piano prestito'!$B135&lt;&gt;"",EOMONTH(DataInizioPrestito,ROW('Piano prestito'!$B135)-ROW('Piano prestito'!$B$12)-2)+DAY(DataInizioPrestito),"")</f>
        <v/>
      </c>
      <c r="D135" s="10" t="str">
        <f ca="1">IF('Piano prestito'!$B135&lt;&gt;"",IF(ROW()-ROW('Piano prestito'!$D$12)=1,ImportoPrestito,INDEX('Piano prestito'!$J$13:$J$372,ROW()-ROW('Piano prestito'!$D$12)-1)),"")</f>
        <v/>
      </c>
      <c r="E135" s="10" t="str">
        <f ca="1">IF('Piano prestito'!$B135&lt;&gt;"",PagamentoPianificato,"")</f>
        <v/>
      </c>
      <c r="F135" s="10" t="str">
        <f ca="1">IF('Piano prestito'!$B135&lt;&gt;"",IF('Piano prestito'!$E135+PagamentiAggiuntivi&lt;'Piano prestito'!$D135,PagamentiAggiuntivi,IF('Piano prestito'!$D135-'Piano prestito'!$E135&gt;0,'Piano prestito'!$D135-'Piano prestito'!$E135,0)),"")</f>
        <v/>
      </c>
      <c r="G135" s="10" t="str">
        <f ca="1">IF('Piano prestito'!$B135&lt;&gt;"",IF('Piano prestito'!$E135+'Piano prestito'!$F135&lt;='Piano prestito'!$D135,'Piano prestito'!$E135+'Piano prestito'!$F135,'Piano prestito'!$D135),"")</f>
        <v/>
      </c>
      <c r="H135" s="10" t="str">
        <f ca="1">IF('Piano prestito'!$B135&lt;&gt;"",'Piano prestito'!$G135-'Piano prestito'!$I135,"")</f>
        <v/>
      </c>
      <c r="I135" s="10" t="str">
        <f ca="1">IF('Piano prestito'!$B135&lt;&gt;"",'Piano prestito'!$D135*(TassoInteresse/PagamentiPerAnno),"")</f>
        <v/>
      </c>
      <c r="J135" s="10" t="str">
        <f ca="1">IF('Piano prestito'!$B135&lt;&gt;"",IF('Piano prestito'!$E135+'Piano prestito'!$F135&lt;='Piano prestito'!$D135,'Piano prestito'!$D135-'Piano prestito'!$H135,0),"")</f>
        <v/>
      </c>
      <c r="K135" s="10" t="str">
        <f ca="1">IF('Piano prestito'!$B135&lt;&gt;"",SUM(INDEX('Piano prestito'!$I$13:$I$372,1,1):'Piano prestito'!$I135),"")</f>
        <v/>
      </c>
    </row>
    <row r="136" spans="2:11" x14ac:dyDescent="0.3">
      <c r="B136" s="6" t="str">
        <f ca="1">IF(PrestitoFavorevole,IF(ROW()-ROW('Piano prestito'!$B$12)&gt;NumeroDiPagamentiPianificato,"",ROW()-ROW('Piano prestito'!$B$12)),"")</f>
        <v/>
      </c>
      <c r="C136" s="8" t="str">
        <f ca="1">IF('Piano prestito'!$B136&lt;&gt;"",EOMONTH(DataInizioPrestito,ROW('Piano prestito'!$B136)-ROW('Piano prestito'!$B$12)-2)+DAY(DataInizioPrestito),"")</f>
        <v/>
      </c>
      <c r="D136" s="10" t="str">
        <f ca="1">IF('Piano prestito'!$B136&lt;&gt;"",IF(ROW()-ROW('Piano prestito'!$D$12)=1,ImportoPrestito,INDEX('Piano prestito'!$J$13:$J$372,ROW()-ROW('Piano prestito'!$D$12)-1)),"")</f>
        <v/>
      </c>
      <c r="E136" s="10" t="str">
        <f ca="1">IF('Piano prestito'!$B136&lt;&gt;"",PagamentoPianificato,"")</f>
        <v/>
      </c>
      <c r="F136" s="10" t="str">
        <f ca="1">IF('Piano prestito'!$B136&lt;&gt;"",IF('Piano prestito'!$E136+PagamentiAggiuntivi&lt;'Piano prestito'!$D136,PagamentiAggiuntivi,IF('Piano prestito'!$D136-'Piano prestito'!$E136&gt;0,'Piano prestito'!$D136-'Piano prestito'!$E136,0)),"")</f>
        <v/>
      </c>
      <c r="G136" s="10" t="str">
        <f ca="1">IF('Piano prestito'!$B136&lt;&gt;"",IF('Piano prestito'!$E136+'Piano prestito'!$F136&lt;='Piano prestito'!$D136,'Piano prestito'!$E136+'Piano prestito'!$F136,'Piano prestito'!$D136),"")</f>
        <v/>
      </c>
      <c r="H136" s="10" t="str">
        <f ca="1">IF('Piano prestito'!$B136&lt;&gt;"",'Piano prestito'!$G136-'Piano prestito'!$I136,"")</f>
        <v/>
      </c>
      <c r="I136" s="10" t="str">
        <f ca="1">IF('Piano prestito'!$B136&lt;&gt;"",'Piano prestito'!$D136*(TassoInteresse/PagamentiPerAnno),"")</f>
        <v/>
      </c>
      <c r="J136" s="10" t="str">
        <f ca="1">IF('Piano prestito'!$B136&lt;&gt;"",IF('Piano prestito'!$E136+'Piano prestito'!$F136&lt;='Piano prestito'!$D136,'Piano prestito'!$D136-'Piano prestito'!$H136,0),"")</f>
        <v/>
      </c>
      <c r="K136" s="10" t="str">
        <f ca="1">IF('Piano prestito'!$B136&lt;&gt;"",SUM(INDEX('Piano prestito'!$I$13:$I$372,1,1):'Piano prestito'!$I136),"")</f>
        <v/>
      </c>
    </row>
    <row r="137" spans="2:11" x14ac:dyDescent="0.3">
      <c r="B137" s="6" t="str">
        <f ca="1">IF(PrestitoFavorevole,IF(ROW()-ROW('Piano prestito'!$B$12)&gt;NumeroDiPagamentiPianificato,"",ROW()-ROW('Piano prestito'!$B$12)),"")</f>
        <v/>
      </c>
      <c r="C137" s="8" t="str">
        <f ca="1">IF('Piano prestito'!$B137&lt;&gt;"",EOMONTH(DataInizioPrestito,ROW('Piano prestito'!$B137)-ROW('Piano prestito'!$B$12)-2)+DAY(DataInizioPrestito),"")</f>
        <v/>
      </c>
      <c r="D137" s="10" t="str">
        <f ca="1">IF('Piano prestito'!$B137&lt;&gt;"",IF(ROW()-ROW('Piano prestito'!$D$12)=1,ImportoPrestito,INDEX('Piano prestito'!$J$13:$J$372,ROW()-ROW('Piano prestito'!$D$12)-1)),"")</f>
        <v/>
      </c>
      <c r="E137" s="10" t="str">
        <f ca="1">IF('Piano prestito'!$B137&lt;&gt;"",PagamentoPianificato,"")</f>
        <v/>
      </c>
      <c r="F137" s="10" t="str">
        <f ca="1">IF('Piano prestito'!$B137&lt;&gt;"",IF('Piano prestito'!$E137+PagamentiAggiuntivi&lt;'Piano prestito'!$D137,PagamentiAggiuntivi,IF('Piano prestito'!$D137-'Piano prestito'!$E137&gt;0,'Piano prestito'!$D137-'Piano prestito'!$E137,0)),"")</f>
        <v/>
      </c>
      <c r="G137" s="10" t="str">
        <f ca="1">IF('Piano prestito'!$B137&lt;&gt;"",IF('Piano prestito'!$E137+'Piano prestito'!$F137&lt;='Piano prestito'!$D137,'Piano prestito'!$E137+'Piano prestito'!$F137,'Piano prestito'!$D137),"")</f>
        <v/>
      </c>
      <c r="H137" s="10" t="str">
        <f ca="1">IF('Piano prestito'!$B137&lt;&gt;"",'Piano prestito'!$G137-'Piano prestito'!$I137,"")</f>
        <v/>
      </c>
      <c r="I137" s="10" t="str">
        <f ca="1">IF('Piano prestito'!$B137&lt;&gt;"",'Piano prestito'!$D137*(TassoInteresse/PagamentiPerAnno),"")</f>
        <v/>
      </c>
      <c r="J137" s="10" t="str">
        <f ca="1">IF('Piano prestito'!$B137&lt;&gt;"",IF('Piano prestito'!$E137+'Piano prestito'!$F137&lt;='Piano prestito'!$D137,'Piano prestito'!$D137-'Piano prestito'!$H137,0),"")</f>
        <v/>
      </c>
      <c r="K137" s="10" t="str">
        <f ca="1">IF('Piano prestito'!$B137&lt;&gt;"",SUM(INDEX('Piano prestito'!$I$13:$I$372,1,1):'Piano prestito'!$I137),"")</f>
        <v/>
      </c>
    </row>
    <row r="138" spans="2:11" x14ac:dyDescent="0.3">
      <c r="B138" s="6" t="str">
        <f ca="1">IF(PrestitoFavorevole,IF(ROW()-ROW('Piano prestito'!$B$12)&gt;NumeroDiPagamentiPianificato,"",ROW()-ROW('Piano prestito'!$B$12)),"")</f>
        <v/>
      </c>
      <c r="C138" s="8" t="str">
        <f ca="1">IF('Piano prestito'!$B138&lt;&gt;"",EOMONTH(DataInizioPrestito,ROW('Piano prestito'!$B138)-ROW('Piano prestito'!$B$12)-2)+DAY(DataInizioPrestito),"")</f>
        <v/>
      </c>
      <c r="D138" s="10" t="str">
        <f ca="1">IF('Piano prestito'!$B138&lt;&gt;"",IF(ROW()-ROW('Piano prestito'!$D$12)=1,ImportoPrestito,INDEX('Piano prestito'!$J$13:$J$372,ROW()-ROW('Piano prestito'!$D$12)-1)),"")</f>
        <v/>
      </c>
      <c r="E138" s="10" t="str">
        <f ca="1">IF('Piano prestito'!$B138&lt;&gt;"",PagamentoPianificato,"")</f>
        <v/>
      </c>
      <c r="F138" s="10" t="str">
        <f ca="1">IF('Piano prestito'!$B138&lt;&gt;"",IF('Piano prestito'!$E138+PagamentiAggiuntivi&lt;'Piano prestito'!$D138,PagamentiAggiuntivi,IF('Piano prestito'!$D138-'Piano prestito'!$E138&gt;0,'Piano prestito'!$D138-'Piano prestito'!$E138,0)),"")</f>
        <v/>
      </c>
      <c r="G138" s="10" t="str">
        <f ca="1">IF('Piano prestito'!$B138&lt;&gt;"",IF('Piano prestito'!$E138+'Piano prestito'!$F138&lt;='Piano prestito'!$D138,'Piano prestito'!$E138+'Piano prestito'!$F138,'Piano prestito'!$D138),"")</f>
        <v/>
      </c>
      <c r="H138" s="10" t="str">
        <f ca="1">IF('Piano prestito'!$B138&lt;&gt;"",'Piano prestito'!$G138-'Piano prestito'!$I138,"")</f>
        <v/>
      </c>
      <c r="I138" s="10" t="str">
        <f ca="1">IF('Piano prestito'!$B138&lt;&gt;"",'Piano prestito'!$D138*(TassoInteresse/PagamentiPerAnno),"")</f>
        <v/>
      </c>
      <c r="J138" s="10" t="str">
        <f ca="1">IF('Piano prestito'!$B138&lt;&gt;"",IF('Piano prestito'!$E138+'Piano prestito'!$F138&lt;='Piano prestito'!$D138,'Piano prestito'!$D138-'Piano prestito'!$H138,0),"")</f>
        <v/>
      </c>
      <c r="K138" s="10" t="str">
        <f ca="1">IF('Piano prestito'!$B138&lt;&gt;"",SUM(INDEX('Piano prestito'!$I$13:$I$372,1,1):'Piano prestito'!$I138),"")</f>
        <v/>
      </c>
    </row>
    <row r="139" spans="2:11" x14ac:dyDescent="0.3">
      <c r="B139" s="6" t="str">
        <f ca="1">IF(PrestitoFavorevole,IF(ROW()-ROW('Piano prestito'!$B$12)&gt;NumeroDiPagamentiPianificato,"",ROW()-ROW('Piano prestito'!$B$12)),"")</f>
        <v/>
      </c>
      <c r="C139" s="8" t="str">
        <f ca="1">IF('Piano prestito'!$B139&lt;&gt;"",EOMONTH(DataInizioPrestito,ROW('Piano prestito'!$B139)-ROW('Piano prestito'!$B$12)-2)+DAY(DataInizioPrestito),"")</f>
        <v/>
      </c>
      <c r="D139" s="10" t="str">
        <f ca="1">IF('Piano prestito'!$B139&lt;&gt;"",IF(ROW()-ROW('Piano prestito'!$D$12)=1,ImportoPrestito,INDEX('Piano prestito'!$J$13:$J$372,ROW()-ROW('Piano prestito'!$D$12)-1)),"")</f>
        <v/>
      </c>
      <c r="E139" s="10" t="str">
        <f ca="1">IF('Piano prestito'!$B139&lt;&gt;"",PagamentoPianificato,"")</f>
        <v/>
      </c>
      <c r="F139" s="10" t="str">
        <f ca="1">IF('Piano prestito'!$B139&lt;&gt;"",IF('Piano prestito'!$E139+PagamentiAggiuntivi&lt;'Piano prestito'!$D139,PagamentiAggiuntivi,IF('Piano prestito'!$D139-'Piano prestito'!$E139&gt;0,'Piano prestito'!$D139-'Piano prestito'!$E139,0)),"")</f>
        <v/>
      </c>
      <c r="G139" s="10" t="str">
        <f ca="1">IF('Piano prestito'!$B139&lt;&gt;"",IF('Piano prestito'!$E139+'Piano prestito'!$F139&lt;='Piano prestito'!$D139,'Piano prestito'!$E139+'Piano prestito'!$F139,'Piano prestito'!$D139),"")</f>
        <v/>
      </c>
      <c r="H139" s="10" t="str">
        <f ca="1">IF('Piano prestito'!$B139&lt;&gt;"",'Piano prestito'!$G139-'Piano prestito'!$I139,"")</f>
        <v/>
      </c>
      <c r="I139" s="10" t="str">
        <f ca="1">IF('Piano prestito'!$B139&lt;&gt;"",'Piano prestito'!$D139*(TassoInteresse/PagamentiPerAnno),"")</f>
        <v/>
      </c>
      <c r="J139" s="10" t="str">
        <f ca="1">IF('Piano prestito'!$B139&lt;&gt;"",IF('Piano prestito'!$E139+'Piano prestito'!$F139&lt;='Piano prestito'!$D139,'Piano prestito'!$D139-'Piano prestito'!$H139,0),"")</f>
        <v/>
      </c>
      <c r="K139" s="10" t="str">
        <f ca="1">IF('Piano prestito'!$B139&lt;&gt;"",SUM(INDEX('Piano prestito'!$I$13:$I$372,1,1):'Piano prestito'!$I139),"")</f>
        <v/>
      </c>
    </row>
    <row r="140" spans="2:11" x14ac:dyDescent="0.3">
      <c r="B140" s="6" t="str">
        <f ca="1">IF(PrestitoFavorevole,IF(ROW()-ROW('Piano prestito'!$B$12)&gt;NumeroDiPagamentiPianificato,"",ROW()-ROW('Piano prestito'!$B$12)),"")</f>
        <v/>
      </c>
      <c r="C140" s="8" t="str">
        <f ca="1">IF('Piano prestito'!$B140&lt;&gt;"",EOMONTH(DataInizioPrestito,ROW('Piano prestito'!$B140)-ROW('Piano prestito'!$B$12)-2)+DAY(DataInizioPrestito),"")</f>
        <v/>
      </c>
      <c r="D140" s="10" t="str">
        <f ca="1">IF('Piano prestito'!$B140&lt;&gt;"",IF(ROW()-ROW('Piano prestito'!$D$12)=1,ImportoPrestito,INDEX('Piano prestito'!$J$13:$J$372,ROW()-ROW('Piano prestito'!$D$12)-1)),"")</f>
        <v/>
      </c>
      <c r="E140" s="10" t="str">
        <f ca="1">IF('Piano prestito'!$B140&lt;&gt;"",PagamentoPianificato,"")</f>
        <v/>
      </c>
      <c r="F140" s="10" t="str">
        <f ca="1">IF('Piano prestito'!$B140&lt;&gt;"",IF('Piano prestito'!$E140+PagamentiAggiuntivi&lt;'Piano prestito'!$D140,PagamentiAggiuntivi,IF('Piano prestito'!$D140-'Piano prestito'!$E140&gt;0,'Piano prestito'!$D140-'Piano prestito'!$E140,0)),"")</f>
        <v/>
      </c>
      <c r="G140" s="10" t="str">
        <f ca="1">IF('Piano prestito'!$B140&lt;&gt;"",IF('Piano prestito'!$E140+'Piano prestito'!$F140&lt;='Piano prestito'!$D140,'Piano prestito'!$E140+'Piano prestito'!$F140,'Piano prestito'!$D140),"")</f>
        <v/>
      </c>
      <c r="H140" s="10" t="str">
        <f ca="1">IF('Piano prestito'!$B140&lt;&gt;"",'Piano prestito'!$G140-'Piano prestito'!$I140,"")</f>
        <v/>
      </c>
      <c r="I140" s="10" t="str">
        <f ca="1">IF('Piano prestito'!$B140&lt;&gt;"",'Piano prestito'!$D140*(TassoInteresse/PagamentiPerAnno),"")</f>
        <v/>
      </c>
      <c r="J140" s="10" t="str">
        <f ca="1">IF('Piano prestito'!$B140&lt;&gt;"",IF('Piano prestito'!$E140+'Piano prestito'!$F140&lt;='Piano prestito'!$D140,'Piano prestito'!$D140-'Piano prestito'!$H140,0),"")</f>
        <v/>
      </c>
      <c r="K140" s="10" t="str">
        <f ca="1">IF('Piano prestito'!$B140&lt;&gt;"",SUM(INDEX('Piano prestito'!$I$13:$I$372,1,1):'Piano prestito'!$I140),"")</f>
        <v/>
      </c>
    </row>
    <row r="141" spans="2:11" x14ac:dyDescent="0.3">
      <c r="B141" s="6" t="str">
        <f ca="1">IF(PrestitoFavorevole,IF(ROW()-ROW('Piano prestito'!$B$12)&gt;NumeroDiPagamentiPianificato,"",ROW()-ROW('Piano prestito'!$B$12)),"")</f>
        <v/>
      </c>
      <c r="C141" s="8" t="str">
        <f ca="1">IF('Piano prestito'!$B141&lt;&gt;"",EOMONTH(DataInizioPrestito,ROW('Piano prestito'!$B141)-ROW('Piano prestito'!$B$12)-2)+DAY(DataInizioPrestito),"")</f>
        <v/>
      </c>
      <c r="D141" s="10" t="str">
        <f ca="1">IF('Piano prestito'!$B141&lt;&gt;"",IF(ROW()-ROW('Piano prestito'!$D$12)=1,ImportoPrestito,INDEX('Piano prestito'!$J$13:$J$372,ROW()-ROW('Piano prestito'!$D$12)-1)),"")</f>
        <v/>
      </c>
      <c r="E141" s="10" t="str">
        <f ca="1">IF('Piano prestito'!$B141&lt;&gt;"",PagamentoPianificato,"")</f>
        <v/>
      </c>
      <c r="F141" s="10" t="str">
        <f ca="1">IF('Piano prestito'!$B141&lt;&gt;"",IF('Piano prestito'!$E141+PagamentiAggiuntivi&lt;'Piano prestito'!$D141,PagamentiAggiuntivi,IF('Piano prestito'!$D141-'Piano prestito'!$E141&gt;0,'Piano prestito'!$D141-'Piano prestito'!$E141,0)),"")</f>
        <v/>
      </c>
      <c r="G141" s="10" t="str">
        <f ca="1">IF('Piano prestito'!$B141&lt;&gt;"",IF('Piano prestito'!$E141+'Piano prestito'!$F141&lt;='Piano prestito'!$D141,'Piano prestito'!$E141+'Piano prestito'!$F141,'Piano prestito'!$D141),"")</f>
        <v/>
      </c>
      <c r="H141" s="10" t="str">
        <f ca="1">IF('Piano prestito'!$B141&lt;&gt;"",'Piano prestito'!$G141-'Piano prestito'!$I141,"")</f>
        <v/>
      </c>
      <c r="I141" s="10" t="str">
        <f ca="1">IF('Piano prestito'!$B141&lt;&gt;"",'Piano prestito'!$D141*(TassoInteresse/PagamentiPerAnno),"")</f>
        <v/>
      </c>
      <c r="J141" s="10" t="str">
        <f ca="1">IF('Piano prestito'!$B141&lt;&gt;"",IF('Piano prestito'!$E141+'Piano prestito'!$F141&lt;='Piano prestito'!$D141,'Piano prestito'!$D141-'Piano prestito'!$H141,0),"")</f>
        <v/>
      </c>
      <c r="K141" s="10" t="str">
        <f ca="1">IF('Piano prestito'!$B141&lt;&gt;"",SUM(INDEX('Piano prestito'!$I$13:$I$372,1,1):'Piano prestito'!$I141),"")</f>
        <v/>
      </c>
    </row>
    <row r="142" spans="2:11" x14ac:dyDescent="0.3">
      <c r="B142" s="6" t="str">
        <f ca="1">IF(PrestitoFavorevole,IF(ROW()-ROW('Piano prestito'!$B$12)&gt;NumeroDiPagamentiPianificato,"",ROW()-ROW('Piano prestito'!$B$12)),"")</f>
        <v/>
      </c>
      <c r="C142" s="8" t="str">
        <f ca="1">IF('Piano prestito'!$B142&lt;&gt;"",EOMONTH(DataInizioPrestito,ROW('Piano prestito'!$B142)-ROW('Piano prestito'!$B$12)-2)+DAY(DataInizioPrestito),"")</f>
        <v/>
      </c>
      <c r="D142" s="10" t="str">
        <f ca="1">IF('Piano prestito'!$B142&lt;&gt;"",IF(ROW()-ROW('Piano prestito'!$D$12)=1,ImportoPrestito,INDEX('Piano prestito'!$J$13:$J$372,ROW()-ROW('Piano prestito'!$D$12)-1)),"")</f>
        <v/>
      </c>
      <c r="E142" s="10" t="str">
        <f ca="1">IF('Piano prestito'!$B142&lt;&gt;"",PagamentoPianificato,"")</f>
        <v/>
      </c>
      <c r="F142" s="10" t="str">
        <f ca="1">IF('Piano prestito'!$B142&lt;&gt;"",IF('Piano prestito'!$E142+PagamentiAggiuntivi&lt;'Piano prestito'!$D142,PagamentiAggiuntivi,IF('Piano prestito'!$D142-'Piano prestito'!$E142&gt;0,'Piano prestito'!$D142-'Piano prestito'!$E142,0)),"")</f>
        <v/>
      </c>
      <c r="G142" s="10" t="str">
        <f ca="1">IF('Piano prestito'!$B142&lt;&gt;"",IF('Piano prestito'!$E142+'Piano prestito'!$F142&lt;='Piano prestito'!$D142,'Piano prestito'!$E142+'Piano prestito'!$F142,'Piano prestito'!$D142),"")</f>
        <v/>
      </c>
      <c r="H142" s="10" t="str">
        <f ca="1">IF('Piano prestito'!$B142&lt;&gt;"",'Piano prestito'!$G142-'Piano prestito'!$I142,"")</f>
        <v/>
      </c>
      <c r="I142" s="10" t="str">
        <f ca="1">IF('Piano prestito'!$B142&lt;&gt;"",'Piano prestito'!$D142*(TassoInteresse/PagamentiPerAnno),"")</f>
        <v/>
      </c>
      <c r="J142" s="10" t="str">
        <f ca="1">IF('Piano prestito'!$B142&lt;&gt;"",IF('Piano prestito'!$E142+'Piano prestito'!$F142&lt;='Piano prestito'!$D142,'Piano prestito'!$D142-'Piano prestito'!$H142,0),"")</f>
        <v/>
      </c>
      <c r="K142" s="10" t="str">
        <f ca="1">IF('Piano prestito'!$B142&lt;&gt;"",SUM(INDEX('Piano prestito'!$I$13:$I$372,1,1):'Piano prestito'!$I142),"")</f>
        <v/>
      </c>
    </row>
    <row r="143" spans="2:11" x14ac:dyDescent="0.3">
      <c r="B143" s="6" t="str">
        <f ca="1">IF(PrestitoFavorevole,IF(ROW()-ROW('Piano prestito'!$B$12)&gt;NumeroDiPagamentiPianificato,"",ROW()-ROW('Piano prestito'!$B$12)),"")</f>
        <v/>
      </c>
      <c r="C143" s="8" t="str">
        <f ca="1">IF('Piano prestito'!$B143&lt;&gt;"",EOMONTH(DataInizioPrestito,ROW('Piano prestito'!$B143)-ROW('Piano prestito'!$B$12)-2)+DAY(DataInizioPrestito),"")</f>
        <v/>
      </c>
      <c r="D143" s="10" t="str">
        <f ca="1">IF('Piano prestito'!$B143&lt;&gt;"",IF(ROW()-ROW('Piano prestito'!$D$12)=1,ImportoPrestito,INDEX('Piano prestito'!$J$13:$J$372,ROW()-ROW('Piano prestito'!$D$12)-1)),"")</f>
        <v/>
      </c>
      <c r="E143" s="10" t="str">
        <f ca="1">IF('Piano prestito'!$B143&lt;&gt;"",PagamentoPianificato,"")</f>
        <v/>
      </c>
      <c r="F143" s="10" t="str">
        <f ca="1">IF('Piano prestito'!$B143&lt;&gt;"",IF('Piano prestito'!$E143+PagamentiAggiuntivi&lt;'Piano prestito'!$D143,PagamentiAggiuntivi,IF('Piano prestito'!$D143-'Piano prestito'!$E143&gt;0,'Piano prestito'!$D143-'Piano prestito'!$E143,0)),"")</f>
        <v/>
      </c>
      <c r="G143" s="10" t="str">
        <f ca="1">IF('Piano prestito'!$B143&lt;&gt;"",IF('Piano prestito'!$E143+'Piano prestito'!$F143&lt;='Piano prestito'!$D143,'Piano prestito'!$E143+'Piano prestito'!$F143,'Piano prestito'!$D143),"")</f>
        <v/>
      </c>
      <c r="H143" s="10" t="str">
        <f ca="1">IF('Piano prestito'!$B143&lt;&gt;"",'Piano prestito'!$G143-'Piano prestito'!$I143,"")</f>
        <v/>
      </c>
      <c r="I143" s="10" t="str">
        <f ca="1">IF('Piano prestito'!$B143&lt;&gt;"",'Piano prestito'!$D143*(TassoInteresse/PagamentiPerAnno),"")</f>
        <v/>
      </c>
      <c r="J143" s="10" t="str">
        <f ca="1">IF('Piano prestito'!$B143&lt;&gt;"",IF('Piano prestito'!$E143+'Piano prestito'!$F143&lt;='Piano prestito'!$D143,'Piano prestito'!$D143-'Piano prestito'!$H143,0),"")</f>
        <v/>
      </c>
      <c r="K143" s="10" t="str">
        <f ca="1">IF('Piano prestito'!$B143&lt;&gt;"",SUM(INDEX('Piano prestito'!$I$13:$I$372,1,1):'Piano prestito'!$I143),"")</f>
        <v/>
      </c>
    </row>
    <row r="144" spans="2:11" x14ac:dyDescent="0.3">
      <c r="B144" s="6" t="str">
        <f ca="1">IF(PrestitoFavorevole,IF(ROW()-ROW('Piano prestito'!$B$12)&gt;NumeroDiPagamentiPianificato,"",ROW()-ROW('Piano prestito'!$B$12)),"")</f>
        <v/>
      </c>
      <c r="C144" s="8" t="str">
        <f ca="1">IF('Piano prestito'!$B144&lt;&gt;"",EOMONTH(DataInizioPrestito,ROW('Piano prestito'!$B144)-ROW('Piano prestito'!$B$12)-2)+DAY(DataInizioPrestito),"")</f>
        <v/>
      </c>
      <c r="D144" s="10" t="str">
        <f ca="1">IF('Piano prestito'!$B144&lt;&gt;"",IF(ROW()-ROW('Piano prestito'!$D$12)=1,ImportoPrestito,INDEX('Piano prestito'!$J$13:$J$372,ROW()-ROW('Piano prestito'!$D$12)-1)),"")</f>
        <v/>
      </c>
      <c r="E144" s="10" t="str">
        <f ca="1">IF('Piano prestito'!$B144&lt;&gt;"",PagamentoPianificato,"")</f>
        <v/>
      </c>
      <c r="F144" s="10" t="str">
        <f ca="1">IF('Piano prestito'!$B144&lt;&gt;"",IF('Piano prestito'!$E144+PagamentiAggiuntivi&lt;'Piano prestito'!$D144,PagamentiAggiuntivi,IF('Piano prestito'!$D144-'Piano prestito'!$E144&gt;0,'Piano prestito'!$D144-'Piano prestito'!$E144,0)),"")</f>
        <v/>
      </c>
      <c r="G144" s="10" t="str">
        <f ca="1">IF('Piano prestito'!$B144&lt;&gt;"",IF('Piano prestito'!$E144+'Piano prestito'!$F144&lt;='Piano prestito'!$D144,'Piano prestito'!$E144+'Piano prestito'!$F144,'Piano prestito'!$D144),"")</f>
        <v/>
      </c>
      <c r="H144" s="10" t="str">
        <f ca="1">IF('Piano prestito'!$B144&lt;&gt;"",'Piano prestito'!$G144-'Piano prestito'!$I144,"")</f>
        <v/>
      </c>
      <c r="I144" s="10" t="str">
        <f ca="1">IF('Piano prestito'!$B144&lt;&gt;"",'Piano prestito'!$D144*(TassoInteresse/PagamentiPerAnno),"")</f>
        <v/>
      </c>
      <c r="J144" s="10" t="str">
        <f ca="1">IF('Piano prestito'!$B144&lt;&gt;"",IF('Piano prestito'!$E144+'Piano prestito'!$F144&lt;='Piano prestito'!$D144,'Piano prestito'!$D144-'Piano prestito'!$H144,0),"")</f>
        <v/>
      </c>
      <c r="K144" s="10" t="str">
        <f ca="1">IF('Piano prestito'!$B144&lt;&gt;"",SUM(INDEX('Piano prestito'!$I$13:$I$372,1,1):'Piano prestito'!$I144),"")</f>
        <v/>
      </c>
    </row>
    <row r="145" spans="2:11" x14ac:dyDescent="0.3">
      <c r="B145" s="6" t="str">
        <f ca="1">IF(PrestitoFavorevole,IF(ROW()-ROW('Piano prestito'!$B$12)&gt;NumeroDiPagamentiPianificato,"",ROW()-ROW('Piano prestito'!$B$12)),"")</f>
        <v/>
      </c>
      <c r="C145" s="8" t="str">
        <f ca="1">IF('Piano prestito'!$B145&lt;&gt;"",EOMONTH(DataInizioPrestito,ROW('Piano prestito'!$B145)-ROW('Piano prestito'!$B$12)-2)+DAY(DataInizioPrestito),"")</f>
        <v/>
      </c>
      <c r="D145" s="10" t="str">
        <f ca="1">IF('Piano prestito'!$B145&lt;&gt;"",IF(ROW()-ROW('Piano prestito'!$D$12)=1,ImportoPrestito,INDEX('Piano prestito'!$J$13:$J$372,ROW()-ROW('Piano prestito'!$D$12)-1)),"")</f>
        <v/>
      </c>
      <c r="E145" s="10" t="str">
        <f ca="1">IF('Piano prestito'!$B145&lt;&gt;"",PagamentoPianificato,"")</f>
        <v/>
      </c>
      <c r="F145" s="10" t="str">
        <f ca="1">IF('Piano prestito'!$B145&lt;&gt;"",IF('Piano prestito'!$E145+PagamentiAggiuntivi&lt;'Piano prestito'!$D145,PagamentiAggiuntivi,IF('Piano prestito'!$D145-'Piano prestito'!$E145&gt;0,'Piano prestito'!$D145-'Piano prestito'!$E145,0)),"")</f>
        <v/>
      </c>
      <c r="G145" s="10" t="str">
        <f ca="1">IF('Piano prestito'!$B145&lt;&gt;"",IF('Piano prestito'!$E145+'Piano prestito'!$F145&lt;='Piano prestito'!$D145,'Piano prestito'!$E145+'Piano prestito'!$F145,'Piano prestito'!$D145),"")</f>
        <v/>
      </c>
      <c r="H145" s="10" t="str">
        <f ca="1">IF('Piano prestito'!$B145&lt;&gt;"",'Piano prestito'!$G145-'Piano prestito'!$I145,"")</f>
        <v/>
      </c>
      <c r="I145" s="10" t="str">
        <f ca="1">IF('Piano prestito'!$B145&lt;&gt;"",'Piano prestito'!$D145*(TassoInteresse/PagamentiPerAnno),"")</f>
        <v/>
      </c>
      <c r="J145" s="10" t="str">
        <f ca="1">IF('Piano prestito'!$B145&lt;&gt;"",IF('Piano prestito'!$E145+'Piano prestito'!$F145&lt;='Piano prestito'!$D145,'Piano prestito'!$D145-'Piano prestito'!$H145,0),"")</f>
        <v/>
      </c>
      <c r="K145" s="10" t="str">
        <f ca="1">IF('Piano prestito'!$B145&lt;&gt;"",SUM(INDEX('Piano prestito'!$I$13:$I$372,1,1):'Piano prestito'!$I145),"")</f>
        <v/>
      </c>
    </row>
    <row r="146" spans="2:11" x14ac:dyDescent="0.3">
      <c r="B146" s="6" t="str">
        <f ca="1">IF(PrestitoFavorevole,IF(ROW()-ROW('Piano prestito'!$B$12)&gt;NumeroDiPagamentiPianificato,"",ROW()-ROW('Piano prestito'!$B$12)),"")</f>
        <v/>
      </c>
      <c r="C146" s="8" t="str">
        <f ca="1">IF('Piano prestito'!$B146&lt;&gt;"",EOMONTH(DataInizioPrestito,ROW('Piano prestito'!$B146)-ROW('Piano prestito'!$B$12)-2)+DAY(DataInizioPrestito),"")</f>
        <v/>
      </c>
      <c r="D146" s="10" t="str">
        <f ca="1">IF('Piano prestito'!$B146&lt;&gt;"",IF(ROW()-ROW('Piano prestito'!$D$12)=1,ImportoPrestito,INDEX('Piano prestito'!$J$13:$J$372,ROW()-ROW('Piano prestito'!$D$12)-1)),"")</f>
        <v/>
      </c>
      <c r="E146" s="10" t="str">
        <f ca="1">IF('Piano prestito'!$B146&lt;&gt;"",PagamentoPianificato,"")</f>
        <v/>
      </c>
      <c r="F146" s="10" t="str">
        <f ca="1">IF('Piano prestito'!$B146&lt;&gt;"",IF('Piano prestito'!$E146+PagamentiAggiuntivi&lt;'Piano prestito'!$D146,PagamentiAggiuntivi,IF('Piano prestito'!$D146-'Piano prestito'!$E146&gt;0,'Piano prestito'!$D146-'Piano prestito'!$E146,0)),"")</f>
        <v/>
      </c>
      <c r="G146" s="10" t="str">
        <f ca="1">IF('Piano prestito'!$B146&lt;&gt;"",IF('Piano prestito'!$E146+'Piano prestito'!$F146&lt;='Piano prestito'!$D146,'Piano prestito'!$E146+'Piano prestito'!$F146,'Piano prestito'!$D146),"")</f>
        <v/>
      </c>
      <c r="H146" s="10" t="str">
        <f ca="1">IF('Piano prestito'!$B146&lt;&gt;"",'Piano prestito'!$G146-'Piano prestito'!$I146,"")</f>
        <v/>
      </c>
      <c r="I146" s="10" t="str">
        <f ca="1">IF('Piano prestito'!$B146&lt;&gt;"",'Piano prestito'!$D146*(TassoInteresse/PagamentiPerAnno),"")</f>
        <v/>
      </c>
      <c r="J146" s="10" t="str">
        <f ca="1">IF('Piano prestito'!$B146&lt;&gt;"",IF('Piano prestito'!$E146+'Piano prestito'!$F146&lt;='Piano prestito'!$D146,'Piano prestito'!$D146-'Piano prestito'!$H146,0),"")</f>
        <v/>
      </c>
      <c r="K146" s="10" t="str">
        <f ca="1">IF('Piano prestito'!$B146&lt;&gt;"",SUM(INDEX('Piano prestito'!$I$13:$I$372,1,1):'Piano prestito'!$I146),"")</f>
        <v/>
      </c>
    </row>
    <row r="147" spans="2:11" x14ac:dyDescent="0.3">
      <c r="B147" s="6" t="str">
        <f ca="1">IF(PrestitoFavorevole,IF(ROW()-ROW('Piano prestito'!$B$12)&gt;NumeroDiPagamentiPianificato,"",ROW()-ROW('Piano prestito'!$B$12)),"")</f>
        <v/>
      </c>
      <c r="C147" s="8" t="str">
        <f ca="1">IF('Piano prestito'!$B147&lt;&gt;"",EOMONTH(DataInizioPrestito,ROW('Piano prestito'!$B147)-ROW('Piano prestito'!$B$12)-2)+DAY(DataInizioPrestito),"")</f>
        <v/>
      </c>
      <c r="D147" s="10" t="str">
        <f ca="1">IF('Piano prestito'!$B147&lt;&gt;"",IF(ROW()-ROW('Piano prestito'!$D$12)=1,ImportoPrestito,INDEX('Piano prestito'!$J$13:$J$372,ROW()-ROW('Piano prestito'!$D$12)-1)),"")</f>
        <v/>
      </c>
      <c r="E147" s="10" t="str">
        <f ca="1">IF('Piano prestito'!$B147&lt;&gt;"",PagamentoPianificato,"")</f>
        <v/>
      </c>
      <c r="F147" s="10" t="str">
        <f ca="1">IF('Piano prestito'!$B147&lt;&gt;"",IF('Piano prestito'!$E147+PagamentiAggiuntivi&lt;'Piano prestito'!$D147,PagamentiAggiuntivi,IF('Piano prestito'!$D147-'Piano prestito'!$E147&gt;0,'Piano prestito'!$D147-'Piano prestito'!$E147,0)),"")</f>
        <v/>
      </c>
      <c r="G147" s="10" t="str">
        <f ca="1">IF('Piano prestito'!$B147&lt;&gt;"",IF('Piano prestito'!$E147+'Piano prestito'!$F147&lt;='Piano prestito'!$D147,'Piano prestito'!$E147+'Piano prestito'!$F147,'Piano prestito'!$D147),"")</f>
        <v/>
      </c>
      <c r="H147" s="10" t="str">
        <f ca="1">IF('Piano prestito'!$B147&lt;&gt;"",'Piano prestito'!$G147-'Piano prestito'!$I147,"")</f>
        <v/>
      </c>
      <c r="I147" s="10" t="str">
        <f ca="1">IF('Piano prestito'!$B147&lt;&gt;"",'Piano prestito'!$D147*(TassoInteresse/PagamentiPerAnno),"")</f>
        <v/>
      </c>
      <c r="J147" s="10" t="str">
        <f ca="1">IF('Piano prestito'!$B147&lt;&gt;"",IF('Piano prestito'!$E147+'Piano prestito'!$F147&lt;='Piano prestito'!$D147,'Piano prestito'!$D147-'Piano prestito'!$H147,0),"")</f>
        <v/>
      </c>
      <c r="K147" s="10" t="str">
        <f ca="1">IF('Piano prestito'!$B147&lt;&gt;"",SUM(INDEX('Piano prestito'!$I$13:$I$372,1,1):'Piano prestito'!$I147),"")</f>
        <v/>
      </c>
    </row>
    <row r="148" spans="2:11" x14ac:dyDescent="0.3">
      <c r="B148" s="6" t="str">
        <f ca="1">IF(PrestitoFavorevole,IF(ROW()-ROW('Piano prestito'!$B$12)&gt;NumeroDiPagamentiPianificato,"",ROW()-ROW('Piano prestito'!$B$12)),"")</f>
        <v/>
      </c>
      <c r="C148" s="8" t="str">
        <f ca="1">IF('Piano prestito'!$B148&lt;&gt;"",EOMONTH(DataInizioPrestito,ROW('Piano prestito'!$B148)-ROW('Piano prestito'!$B$12)-2)+DAY(DataInizioPrestito),"")</f>
        <v/>
      </c>
      <c r="D148" s="10" t="str">
        <f ca="1">IF('Piano prestito'!$B148&lt;&gt;"",IF(ROW()-ROW('Piano prestito'!$D$12)=1,ImportoPrestito,INDEX('Piano prestito'!$J$13:$J$372,ROW()-ROW('Piano prestito'!$D$12)-1)),"")</f>
        <v/>
      </c>
      <c r="E148" s="10" t="str">
        <f ca="1">IF('Piano prestito'!$B148&lt;&gt;"",PagamentoPianificato,"")</f>
        <v/>
      </c>
      <c r="F148" s="10" t="str">
        <f ca="1">IF('Piano prestito'!$B148&lt;&gt;"",IF('Piano prestito'!$E148+PagamentiAggiuntivi&lt;'Piano prestito'!$D148,PagamentiAggiuntivi,IF('Piano prestito'!$D148-'Piano prestito'!$E148&gt;0,'Piano prestito'!$D148-'Piano prestito'!$E148,0)),"")</f>
        <v/>
      </c>
      <c r="G148" s="10" t="str">
        <f ca="1">IF('Piano prestito'!$B148&lt;&gt;"",IF('Piano prestito'!$E148+'Piano prestito'!$F148&lt;='Piano prestito'!$D148,'Piano prestito'!$E148+'Piano prestito'!$F148,'Piano prestito'!$D148),"")</f>
        <v/>
      </c>
      <c r="H148" s="10" t="str">
        <f ca="1">IF('Piano prestito'!$B148&lt;&gt;"",'Piano prestito'!$G148-'Piano prestito'!$I148,"")</f>
        <v/>
      </c>
      <c r="I148" s="10" t="str">
        <f ca="1">IF('Piano prestito'!$B148&lt;&gt;"",'Piano prestito'!$D148*(TassoInteresse/PagamentiPerAnno),"")</f>
        <v/>
      </c>
      <c r="J148" s="10" t="str">
        <f ca="1">IF('Piano prestito'!$B148&lt;&gt;"",IF('Piano prestito'!$E148+'Piano prestito'!$F148&lt;='Piano prestito'!$D148,'Piano prestito'!$D148-'Piano prestito'!$H148,0),"")</f>
        <v/>
      </c>
      <c r="K148" s="10" t="str">
        <f ca="1">IF('Piano prestito'!$B148&lt;&gt;"",SUM(INDEX('Piano prestito'!$I$13:$I$372,1,1):'Piano prestito'!$I148),"")</f>
        <v/>
      </c>
    </row>
    <row r="149" spans="2:11" x14ac:dyDescent="0.3">
      <c r="B149" s="6" t="str">
        <f ca="1">IF(PrestitoFavorevole,IF(ROW()-ROW('Piano prestito'!$B$12)&gt;NumeroDiPagamentiPianificato,"",ROW()-ROW('Piano prestito'!$B$12)),"")</f>
        <v/>
      </c>
      <c r="C149" s="8" t="str">
        <f ca="1">IF('Piano prestito'!$B149&lt;&gt;"",EOMONTH(DataInizioPrestito,ROW('Piano prestito'!$B149)-ROW('Piano prestito'!$B$12)-2)+DAY(DataInizioPrestito),"")</f>
        <v/>
      </c>
      <c r="D149" s="10" t="str">
        <f ca="1">IF('Piano prestito'!$B149&lt;&gt;"",IF(ROW()-ROW('Piano prestito'!$D$12)=1,ImportoPrestito,INDEX('Piano prestito'!$J$13:$J$372,ROW()-ROW('Piano prestito'!$D$12)-1)),"")</f>
        <v/>
      </c>
      <c r="E149" s="10" t="str">
        <f ca="1">IF('Piano prestito'!$B149&lt;&gt;"",PagamentoPianificato,"")</f>
        <v/>
      </c>
      <c r="F149" s="10" t="str">
        <f ca="1">IF('Piano prestito'!$B149&lt;&gt;"",IF('Piano prestito'!$E149+PagamentiAggiuntivi&lt;'Piano prestito'!$D149,PagamentiAggiuntivi,IF('Piano prestito'!$D149-'Piano prestito'!$E149&gt;0,'Piano prestito'!$D149-'Piano prestito'!$E149,0)),"")</f>
        <v/>
      </c>
      <c r="G149" s="10" t="str">
        <f ca="1">IF('Piano prestito'!$B149&lt;&gt;"",IF('Piano prestito'!$E149+'Piano prestito'!$F149&lt;='Piano prestito'!$D149,'Piano prestito'!$E149+'Piano prestito'!$F149,'Piano prestito'!$D149),"")</f>
        <v/>
      </c>
      <c r="H149" s="10" t="str">
        <f ca="1">IF('Piano prestito'!$B149&lt;&gt;"",'Piano prestito'!$G149-'Piano prestito'!$I149,"")</f>
        <v/>
      </c>
      <c r="I149" s="10" t="str">
        <f ca="1">IF('Piano prestito'!$B149&lt;&gt;"",'Piano prestito'!$D149*(TassoInteresse/PagamentiPerAnno),"")</f>
        <v/>
      </c>
      <c r="J149" s="10" t="str">
        <f ca="1">IF('Piano prestito'!$B149&lt;&gt;"",IF('Piano prestito'!$E149+'Piano prestito'!$F149&lt;='Piano prestito'!$D149,'Piano prestito'!$D149-'Piano prestito'!$H149,0),"")</f>
        <v/>
      </c>
      <c r="K149" s="10" t="str">
        <f ca="1">IF('Piano prestito'!$B149&lt;&gt;"",SUM(INDEX('Piano prestito'!$I$13:$I$372,1,1):'Piano prestito'!$I149),"")</f>
        <v/>
      </c>
    </row>
    <row r="150" spans="2:11" x14ac:dyDescent="0.3">
      <c r="B150" s="6" t="str">
        <f ca="1">IF(PrestitoFavorevole,IF(ROW()-ROW('Piano prestito'!$B$12)&gt;NumeroDiPagamentiPianificato,"",ROW()-ROW('Piano prestito'!$B$12)),"")</f>
        <v/>
      </c>
      <c r="C150" s="8" t="str">
        <f ca="1">IF('Piano prestito'!$B150&lt;&gt;"",EOMONTH(DataInizioPrestito,ROW('Piano prestito'!$B150)-ROW('Piano prestito'!$B$12)-2)+DAY(DataInizioPrestito),"")</f>
        <v/>
      </c>
      <c r="D150" s="10" t="str">
        <f ca="1">IF('Piano prestito'!$B150&lt;&gt;"",IF(ROW()-ROW('Piano prestito'!$D$12)=1,ImportoPrestito,INDEX('Piano prestito'!$J$13:$J$372,ROW()-ROW('Piano prestito'!$D$12)-1)),"")</f>
        <v/>
      </c>
      <c r="E150" s="10" t="str">
        <f ca="1">IF('Piano prestito'!$B150&lt;&gt;"",PagamentoPianificato,"")</f>
        <v/>
      </c>
      <c r="F150" s="10" t="str">
        <f ca="1">IF('Piano prestito'!$B150&lt;&gt;"",IF('Piano prestito'!$E150+PagamentiAggiuntivi&lt;'Piano prestito'!$D150,PagamentiAggiuntivi,IF('Piano prestito'!$D150-'Piano prestito'!$E150&gt;0,'Piano prestito'!$D150-'Piano prestito'!$E150,0)),"")</f>
        <v/>
      </c>
      <c r="G150" s="10" t="str">
        <f ca="1">IF('Piano prestito'!$B150&lt;&gt;"",IF('Piano prestito'!$E150+'Piano prestito'!$F150&lt;='Piano prestito'!$D150,'Piano prestito'!$E150+'Piano prestito'!$F150,'Piano prestito'!$D150),"")</f>
        <v/>
      </c>
      <c r="H150" s="10" t="str">
        <f ca="1">IF('Piano prestito'!$B150&lt;&gt;"",'Piano prestito'!$G150-'Piano prestito'!$I150,"")</f>
        <v/>
      </c>
      <c r="I150" s="10" t="str">
        <f ca="1">IF('Piano prestito'!$B150&lt;&gt;"",'Piano prestito'!$D150*(TassoInteresse/PagamentiPerAnno),"")</f>
        <v/>
      </c>
      <c r="J150" s="10" t="str">
        <f ca="1">IF('Piano prestito'!$B150&lt;&gt;"",IF('Piano prestito'!$E150+'Piano prestito'!$F150&lt;='Piano prestito'!$D150,'Piano prestito'!$D150-'Piano prestito'!$H150,0),"")</f>
        <v/>
      </c>
      <c r="K150" s="10" t="str">
        <f ca="1">IF('Piano prestito'!$B150&lt;&gt;"",SUM(INDEX('Piano prestito'!$I$13:$I$372,1,1):'Piano prestito'!$I150),"")</f>
        <v/>
      </c>
    </row>
    <row r="151" spans="2:11" x14ac:dyDescent="0.3">
      <c r="B151" s="6" t="str">
        <f ca="1">IF(PrestitoFavorevole,IF(ROW()-ROW('Piano prestito'!$B$12)&gt;NumeroDiPagamentiPianificato,"",ROW()-ROW('Piano prestito'!$B$12)),"")</f>
        <v/>
      </c>
      <c r="C151" s="8" t="str">
        <f ca="1">IF('Piano prestito'!$B151&lt;&gt;"",EOMONTH(DataInizioPrestito,ROW('Piano prestito'!$B151)-ROW('Piano prestito'!$B$12)-2)+DAY(DataInizioPrestito),"")</f>
        <v/>
      </c>
      <c r="D151" s="10" t="str">
        <f ca="1">IF('Piano prestito'!$B151&lt;&gt;"",IF(ROW()-ROW('Piano prestito'!$D$12)=1,ImportoPrestito,INDEX('Piano prestito'!$J$13:$J$372,ROW()-ROW('Piano prestito'!$D$12)-1)),"")</f>
        <v/>
      </c>
      <c r="E151" s="10" t="str">
        <f ca="1">IF('Piano prestito'!$B151&lt;&gt;"",PagamentoPianificato,"")</f>
        <v/>
      </c>
      <c r="F151" s="10" t="str">
        <f ca="1">IF('Piano prestito'!$B151&lt;&gt;"",IF('Piano prestito'!$E151+PagamentiAggiuntivi&lt;'Piano prestito'!$D151,PagamentiAggiuntivi,IF('Piano prestito'!$D151-'Piano prestito'!$E151&gt;0,'Piano prestito'!$D151-'Piano prestito'!$E151,0)),"")</f>
        <v/>
      </c>
      <c r="G151" s="10" t="str">
        <f ca="1">IF('Piano prestito'!$B151&lt;&gt;"",IF('Piano prestito'!$E151+'Piano prestito'!$F151&lt;='Piano prestito'!$D151,'Piano prestito'!$E151+'Piano prestito'!$F151,'Piano prestito'!$D151),"")</f>
        <v/>
      </c>
      <c r="H151" s="10" t="str">
        <f ca="1">IF('Piano prestito'!$B151&lt;&gt;"",'Piano prestito'!$G151-'Piano prestito'!$I151,"")</f>
        <v/>
      </c>
      <c r="I151" s="10" t="str">
        <f ca="1">IF('Piano prestito'!$B151&lt;&gt;"",'Piano prestito'!$D151*(TassoInteresse/PagamentiPerAnno),"")</f>
        <v/>
      </c>
      <c r="J151" s="10" t="str">
        <f ca="1">IF('Piano prestito'!$B151&lt;&gt;"",IF('Piano prestito'!$E151+'Piano prestito'!$F151&lt;='Piano prestito'!$D151,'Piano prestito'!$D151-'Piano prestito'!$H151,0),"")</f>
        <v/>
      </c>
      <c r="K151" s="10" t="str">
        <f ca="1">IF('Piano prestito'!$B151&lt;&gt;"",SUM(INDEX('Piano prestito'!$I$13:$I$372,1,1):'Piano prestito'!$I151),"")</f>
        <v/>
      </c>
    </row>
    <row r="152" spans="2:11" x14ac:dyDescent="0.3">
      <c r="B152" s="6" t="str">
        <f ca="1">IF(PrestitoFavorevole,IF(ROW()-ROW('Piano prestito'!$B$12)&gt;NumeroDiPagamentiPianificato,"",ROW()-ROW('Piano prestito'!$B$12)),"")</f>
        <v/>
      </c>
      <c r="C152" s="8" t="str">
        <f ca="1">IF('Piano prestito'!$B152&lt;&gt;"",EOMONTH(DataInizioPrestito,ROW('Piano prestito'!$B152)-ROW('Piano prestito'!$B$12)-2)+DAY(DataInizioPrestito),"")</f>
        <v/>
      </c>
      <c r="D152" s="10" t="str">
        <f ca="1">IF('Piano prestito'!$B152&lt;&gt;"",IF(ROW()-ROW('Piano prestito'!$D$12)=1,ImportoPrestito,INDEX('Piano prestito'!$J$13:$J$372,ROW()-ROW('Piano prestito'!$D$12)-1)),"")</f>
        <v/>
      </c>
      <c r="E152" s="10" t="str">
        <f ca="1">IF('Piano prestito'!$B152&lt;&gt;"",PagamentoPianificato,"")</f>
        <v/>
      </c>
      <c r="F152" s="10" t="str">
        <f ca="1">IF('Piano prestito'!$B152&lt;&gt;"",IF('Piano prestito'!$E152+PagamentiAggiuntivi&lt;'Piano prestito'!$D152,PagamentiAggiuntivi,IF('Piano prestito'!$D152-'Piano prestito'!$E152&gt;0,'Piano prestito'!$D152-'Piano prestito'!$E152,0)),"")</f>
        <v/>
      </c>
      <c r="G152" s="10" t="str">
        <f ca="1">IF('Piano prestito'!$B152&lt;&gt;"",IF('Piano prestito'!$E152+'Piano prestito'!$F152&lt;='Piano prestito'!$D152,'Piano prestito'!$E152+'Piano prestito'!$F152,'Piano prestito'!$D152),"")</f>
        <v/>
      </c>
      <c r="H152" s="10" t="str">
        <f ca="1">IF('Piano prestito'!$B152&lt;&gt;"",'Piano prestito'!$G152-'Piano prestito'!$I152,"")</f>
        <v/>
      </c>
      <c r="I152" s="10" t="str">
        <f ca="1">IF('Piano prestito'!$B152&lt;&gt;"",'Piano prestito'!$D152*(TassoInteresse/PagamentiPerAnno),"")</f>
        <v/>
      </c>
      <c r="J152" s="10" t="str">
        <f ca="1">IF('Piano prestito'!$B152&lt;&gt;"",IF('Piano prestito'!$E152+'Piano prestito'!$F152&lt;='Piano prestito'!$D152,'Piano prestito'!$D152-'Piano prestito'!$H152,0),"")</f>
        <v/>
      </c>
      <c r="K152" s="10" t="str">
        <f ca="1">IF('Piano prestito'!$B152&lt;&gt;"",SUM(INDEX('Piano prestito'!$I$13:$I$372,1,1):'Piano prestito'!$I152),"")</f>
        <v/>
      </c>
    </row>
    <row r="153" spans="2:11" x14ac:dyDescent="0.3">
      <c r="B153" s="6" t="str">
        <f ca="1">IF(PrestitoFavorevole,IF(ROW()-ROW('Piano prestito'!$B$12)&gt;NumeroDiPagamentiPianificato,"",ROW()-ROW('Piano prestito'!$B$12)),"")</f>
        <v/>
      </c>
      <c r="C153" s="8" t="str">
        <f ca="1">IF('Piano prestito'!$B153&lt;&gt;"",EOMONTH(DataInizioPrestito,ROW('Piano prestito'!$B153)-ROW('Piano prestito'!$B$12)-2)+DAY(DataInizioPrestito),"")</f>
        <v/>
      </c>
      <c r="D153" s="10" t="str">
        <f ca="1">IF('Piano prestito'!$B153&lt;&gt;"",IF(ROW()-ROW('Piano prestito'!$D$12)=1,ImportoPrestito,INDEX('Piano prestito'!$J$13:$J$372,ROW()-ROW('Piano prestito'!$D$12)-1)),"")</f>
        <v/>
      </c>
      <c r="E153" s="10" t="str">
        <f ca="1">IF('Piano prestito'!$B153&lt;&gt;"",PagamentoPianificato,"")</f>
        <v/>
      </c>
      <c r="F153" s="10" t="str">
        <f ca="1">IF('Piano prestito'!$B153&lt;&gt;"",IF('Piano prestito'!$E153+PagamentiAggiuntivi&lt;'Piano prestito'!$D153,PagamentiAggiuntivi,IF('Piano prestito'!$D153-'Piano prestito'!$E153&gt;0,'Piano prestito'!$D153-'Piano prestito'!$E153,0)),"")</f>
        <v/>
      </c>
      <c r="G153" s="10" t="str">
        <f ca="1">IF('Piano prestito'!$B153&lt;&gt;"",IF('Piano prestito'!$E153+'Piano prestito'!$F153&lt;='Piano prestito'!$D153,'Piano prestito'!$E153+'Piano prestito'!$F153,'Piano prestito'!$D153),"")</f>
        <v/>
      </c>
      <c r="H153" s="10" t="str">
        <f ca="1">IF('Piano prestito'!$B153&lt;&gt;"",'Piano prestito'!$G153-'Piano prestito'!$I153,"")</f>
        <v/>
      </c>
      <c r="I153" s="10" t="str">
        <f ca="1">IF('Piano prestito'!$B153&lt;&gt;"",'Piano prestito'!$D153*(TassoInteresse/PagamentiPerAnno),"")</f>
        <v/>
      </c>
      <c r="J153" s="10" t="str">
        <f ca="1">IF('Piano prestito'!$B153&lt;&gt;"",IF('Piano prestito'!$E153+'Piano prestito'!$F153&lt;='Piano prestito'!$D153,'Piano prestito'!$D153-'Piano prestito'!$H153,0),"")</f>
        <v/>
      </c>
      <c r="K153" s="10" t="str">
        <f ca="1">IF('Piano prestito'!$B153&lt;&gt;"",SUM(INDEX('Piano prestito'!$I$13:$I$372,1,1):'Piano prestito'!$I153),"")</f>
        <v/>
      </c>
    </row>
    <row r="154" spans="2:11" x14ac:dyDescent="0.3">
      <c r="B154" s="6" t="str">
        <f ca="1">IF(PrestitoFavorevole,IF(ROW()-ROW('Piano prestito'!$B$12)&gt;NumeroDiPagamentiPianificato,"",ROW()-ROW('Piano prestito'!$B$12)),"")</f>
        <v/>
      </c>
      <c r="C154" s="8" t="str">
        <f ca="1">IF('Piano prestito'!$B154&lt;&gt;"",EOMONTH(DataInizioPrestito,ROW('Piano prestito'!$B154)-ROW('Piano prestito'!$B$12)-2)+DAY(DataInizioPrestito),"")</f>
        <v/>
      </c>
      <c r="D154" s="10" t="str">
        <f ca="1">IF('Piano prestito'!$B154&lt;&gt;"",IF(ROW()-ROW('Piano prestito'!$D$12)=1,ImportoPrestito,INDEX('Piano prestito'!$J$13:$J$372,ROW()-ROW('Piano prestito'!$D$12)-1)),"")</f>
        <v/>
      </c>
      <c r="E154" s="10" t="str">
        <f ca="1">IF('Piano prestito'!$B154&lt;&gt;"",PagamentoPianificato,"")</f>
        <v/>
      </c>
      <c r="F154" s="10" t="str">
        <f ca="1">IF('Piano prestito'!$B154&lt;&gt;"",IF('Piano prestito'!$E154+PagamentiAggiuntivi&lt;'Piano prestito'!$D154,PagamentiAggiuntivi,IF('Piano prestito'!$D154-'Piano prestito'!$E154&gt;0,'Piano prestito'!$D154-'Piano prestito'!$E154,0)),"")</f>
        <v/>
      </c>
      <c r="G154" s="10" t="str">
        <f ca="1">IF('Piano prestito'!$B154&lt;&gt;"",IF('Piano prestito'!$E154+'Piano prestito'!$F154&lt;='Piano prestito'!$D154,'Piano prestito'!$E154+'Piano prestito'!$F154,'Piano prestito'!$D154),"")</f>
        <v/>
      </c>
      <c r="H154" s="10" t="str">
        <f ca="1">IF('Piano prestito'!$B154&lt;&gt;"",'Piano prestito'!$G154-'Piano prestito'!$I154,"")</f>
        <v/>
      </c>
      <c r="I154" s="10" t="str">
        <f ca="1">IF('Piano prestito'!$B154&lt;&gt;"",'Piano prestito'!$D154*(TassoInteresse/PagamentiPerAnno),"")</f>
        <v/>
      </c>
      <c r="J154" s="10" t="str">
        <f ca="1">IF('Piano prestito'!$B154&lt;&gt;"",IF('Piano prestito'!$E154+'Piano prestito'!$F154&lt;='Piano prestito'!$D154,'Piano prestito'!$D154-'Piano prestito'!$H154,0),"")</f>
        <v/>
      </c>
      <c r="K154" s="10" t="str">
        <f ca="1">IF('Piano prestito'!$B154&lt;&gt;"",SUM(INDEX('Piano prestito'!$I$13:$I$372,1,1):'Piano prestito'!$I154),"")</f>
        <v/>
      </c>
    </row>
    <row r="155" spans="2:11" x14ac:dyDescent="0.3">
      <c r="B155" s="6" t="str">
        <f ca="1">IF(PrestitoFavorevole,IF(ROW()-ROW('Piano prestito'!$B$12)&gt;NumeroDiPagamentiPianificato,"",ROW()-ROW('Piano prestito'!$B$12)),"")</f>
        <v/>
      </c>
      <c r="C155" s="8" t="str">
        <f ca="1">IF('Piano prestito'!$B155&lt;&gt;"",EOMONTH(DataInizioPrestito,ROW('Piano prestito'!$B155)-ROW('Piano prestito'!$B$12)-2)+DAY(DataInizioPrestito),"")</f>
        <v/>
      </c>
      <c r="D155" s="10" t="str">
        <f ca="1">IF('Piano prestito'!$B155&lt;&gt;"",IF(ROW()-ROW('Piano prestito'!$D$12)=1,ImportoPrestito,INDEX('Piano prestito'!$J$13:$J$372,ROW()-ROW('Piano prestito'!$D$12)-1)),"")</f>
        <v/>
      </c>
      <c r="E155" s="10" t="str">
        <f ca="1">IF('Piano prestito'!$B155&lt;&gt;"",PagamentoPianificato,"")</f>
        <v/>
      </c>
      <c r="F155" s="10" t="str">
        <f ca="1">IF('Piano prestito'!$B155&lt;&gt;"",IF('Piano prestito'!$E155+PagamentiAggiuntivi&lt;'Piano prestito'!$D155,PagamentiAggiuntivi,IF('Piano prestito'!$D155-'Piano prestito'!$E155&gt;0,'Piano prestito'!$D155-'Piano prestito'!$E155,0)),"")</f>
        <v/>
      </c>
      <c r="G155" s="10" t="str">
        <f ca="1">IF('Piano prestito'!$B155&lt;&gt;"",IF('Piano prestito'!$E155+'Piano prestito'!$F155&lt;='Piano prestito'!$D155,'Piano prestito'!$E155+'Piano prestito'!$F155,'Piano prestito'!$D155),"")</f>
        <v/>
      </c>
      <c r="H155" s="10" t="str">
        <f ca="1">IF('Piano prestito'!$B155&lt;&gt;"",'Piano prestito'!$G155-'Piano prestito'!$I155,"")</f>
        <v/>
      </c>
      <c r="I155" s="10" t="str">
        <f ca="1">IF('Piano prestito'!$B155&lt;&gt;"",'Piano prestito'!$D155*(TassoInteresse/PagamentiPerAnno),"")</f>
        <v/>
      </c>
      <c r="J155" s="10" t="str">
        <f ca="1">IF('Piano prestito'!$B155&lt;&gt;"",IF('Piano prestito'!$E155+'Piano prestito'!$F155&lt;='Piano prestito'!$D155,'Piano prestito'!$D155-'Piano prestito'!$H155,0),"")</f>
        <v/>
      </c>
      <c r="K155" s="10" t="str">
        <f ca="1">IF('Piano prestito'!$B155&lt;&gt;"",SUM(INDEX('Piano prestito'!$I$13:$I$372,1,1):'Piano prestito'!$I155),"")</f>
        <v/>
      </c>
    </row>
    <row r="156" spans="2:11" x14ac:dyDescent="0.3">
      <c r="B156" s="6" t="str">
        <f ca="1">IF(PrestitoFavorevole,IF(ROW()-ROW('Piano prestito'!$B$12)&gt;NumeroDiPagamentiPianificato,"",ROW()-ROW('Piano prestito'!$B$12)),"")</f>
        <v/>
      </c>
      <c r="C156" s="8" t="str">
        <f ca="1">IF('Piano prestito'!$B156&lt;&gt;"",EOMONTH(DataInizioPrestito,ROW('Piano prestito'!$B156)-ROW('Piano prestito'!$B$12)-2)+DAY(DataInizioPrestito),"")</f>
        <v/>
      </c>
      <c r="D156" s="10" t="str">
        <f ca="1">IF('Piano prestito'!$B156&lt;&gt;"",IF(ROW()-ROW('Piano prestito'!$D$12)=1,ImportoPrestito,INDEX('Piano prestito'!$J$13:$J$372,ROW()-ROW('Piano prestito'!$D$12)-1)),"")</f>
        <v/>
      </c>
      <c r="E156" s="10" t="str">
        <f ca="1">IF('Piano prestito'!$B156&lt;&gt;"",PagamentoPianificato,"")</f>
        <v/>
      </c>
      <c r="F156" s="10" t="str">
        <f ca="1">IF('Piano prestito'!$B156&lt;&gt;"",IF('Piano prestito'!$E156+PagamentiAggiuntivi&lt;'Piano prestito'!$D156,PagamentiAggiuntivi,IF('Piano prestito'!$D156-'Piano prestito'!$E156&gt;0,'Piano prestito'!$D156-'Piano prestito'!$E156,0)),"")</f>
        <v/>
      </c>
      <c r="G156" s="10" t="str">
        <f ca="1">IF('Piano prestito'!$B156&lt;&gt;"",IF('Piano prestito'!$E156+'Piano prestito'!$F156&lt;='Piano prestito'!$D156,'Piano prestito'!$E156+'Piano prestito'!$F156,'Piano prestito'!$D156),"")</f>
        <v/>
      </c>
      <c r="H156" s="10" t="str">
        <f ca="1">IF('Piano prestito'!$B156&lt;&gt;"",'Piano prestito'!$G156-'Piano prestito'!$I156,"")</f>
        <v/>
      </c>
      <c r="I156" s="10" t="str">
        <f ca="1">IF('Piano prestito'!$B156&lt;&gt;"",'Piano prestito'!$D156*(TassoInteresse/PagamentiPerAnno),"")</f>
        <v/>
      </c>
      <c r="J156" s="10" t="str">
        <f ca="1">IF('Piano prestito'!$B156&lt;&gt;"",IF('Piano prestito'!$E156+'Piano prestito'!$F156&lt;='Piano prestito'!$D156,'Piano prestito'!$D156-'Piano prestito'!$H156,0),"")</f>
        <v/>
      </c>
      <c r="K156" s="10" t="str">
        <f ca="1">IF('Piano prestito'!$B156&lt;&gt;"",SUM(INDEX('Piano prestito'!$I$13:$I$372,1,1):'Piano prestito'!$I156),"")</f>
        <v/>
      </c>
    </row>
    <row r="157" spans="2:11" x14ac:dyDescent="0.3">
      <c r="B157" s="6" t="str">
        <f ca="1">IF(PrestitoFavorevole,IF(ROW()-ROW('Piano prestito'!$B$12)&gt;NumeroDiPagamentiPianificato,"",ROW()-ROW('Piano prestito'!$B$12)),"")</f>
        <v/>
      </c>
      <c r="C157" s="8" t="str">
        <f ca="1">IF('Piano prestito'!$B157&lt;&gt;"",EOMONTH(DataInizioPrestito,ROW('Piano prestito'!$B157)-ROW('Piano prestito'!$B$12)-2)+DAY(DataInizioPrestito),"")</f>
        <v/>
      </c>
      <c r="D157" s="10" t="str">
        <f ca="1">IF('Piano prestito'!$B157&lt;&gt;"",IF(ROW()-ROW('Piano prestito'!$D$12)=1,ImportoPrestito,INDEX('Piano prestito'!$J$13:$J$372,ROW()-ROW('Piano prestito'!$D$12)-1)),"")</f>
        <v/>
      </c>
      <c r="E157" s="10" t="str">
        <f ca="1">IF('Piano prestito'!$B157&lt;&gt;"",PagamentoPianificato,"")</f>
        <v/>
      </c>
      <c r="F157" s="10" t="str">
        <f ca="1">IF('Piano prestito'!$B157&lt;&gt;"",IF('Piano prestito'!$E157+PagamentiAggiuntivi&lt;'Piano prestito'!$D157,PagamentiAggiuntivi,IF('Piano prestito'!$D157-'Piano prestito'!$E157&gt;0,'Piano prestito'!$D157-'Piano prestito'!$E157,0)),"")</f>
        <v/>
      </c>
      <c r="G157" s="10" t="str">
        <f ca="1">IF('Piano prestito'!$B157&lt;&gt;"",IF('Piano prestito'!$E157+'Piano prestito'!$F157&lt;='Piano prestito'!$D157,'Piano prestito'!$E157+'Piano prestito'!$F157,'Piano prestito'!$D157),"")</f>
        <v/>
      </c>
      <c r="H157" s="10" t="str">
        <f ca="1">IF('Piano prestito'!$B157&lt;&gt;"",'Piano prestito'!$G157-'Piano prestito'!$I157,"")</f>
        <v/>
      </c>
      <c r="I157" s="10" t="str">
        <f ca="1">IF('Piano prestito'!$B157&lt;&gt;"",'Piano prestito'!$D157*(TassoInteresse/PagamentiPerAnno),"")</f>
        <v/>
      </c>
      <c r="J157" s="10" t="str">
        <f ca="1">IF('Piano prestito'!$B157&lt;&gt;"",IF('Piano prestito'!$E157+'Piano prestito'!$F157&lt;='Piano prestito'!$D157,'Piano prestito'!$D157-'Piano prestito'!$H157,0),"")</f>
        <v/>
      </c>
      <c r="K157" s="10" t="str">
        <f ca="1">IF('Piano prestito'!$B157&lt;&gt;"",SUM(INDEX('Piano prestito'!$I$13:$I$372,1,1):'Piano prestito'!$I157),"")</f>
        <v/>
      </c>
    </row>
    <row r="158" spans="2:11" x14ac:dyDescent="0.3">
      <c r="B158" s="6" t="str">
        <f ca="1">IF(PrestitoFavorevole,IF(ROW()-ROW('Piano prestito'!$B$12)&gt;NumeroDiPagamentiPianificato,"",ROW()-ROW('Piano prestito'!$B$12)),"")</f>
        <v/>
      </c>
      <c r="C158" s="8" t="str">
        <f ca="1">IF('Piano prestito'!$B158&lt;&gt;"",EOMONTH(DataInizioPrestito,ROW('Piano prestito'!$B158)-ROW('Piano prestito'!$B$12)-2)+DAY(DataInizioPrestito),"")</f>
        <v/>
      </c>
      <c r="D158" s="10" t="str">
        <f ca="1">IF('Piano prestito'!$B158&lt;&gt;"",IF(ROW()-ROW('Piano prestito'!$D$12)=1,ImportoPrestito,INDEX('Piano prestito'!$J$13:$J$372,ROW()-ROW('Piano prestito'!$D$12)-1)),"")</f>
        <v/>
      </c>
      <c r="E158" s="10" t="str">
        <f ca="1">IF('Piano prestito'!$B158&lt;&gt;"",PagamentoPianificato,"")</f>
        <v/>
      </c>
      <c r="F158" s="10" t="str">
        <f ca="1">IF('Piano prestito'!$B158&lt;&gt;"",IF('Piano prestito'!$E158+PagamentiAggiuntivi&lt;'Piano prestito'!$D158,PagamentiAggiuntivi,IF('Piano prestito'!$D158-'Piano prestito'!$E158&gt;0,'Piano prestito'!$D158-'Piano prestito'!$E158,0)),"")</f>
        <v/>
      </c>
      <c r="G158" s="10" t="str">
        <f ca="1">IF('Piano prestito'!$B158&lt;&gt;"",IF('Piano prestito'!$E158+'Piano prestito'!$F158&lt;='Piano prestito'!$D158,'Piano prestito'!$E158+'Piano prestito'!$F158,'Piano prestito'!$D158),"")</f>
        <v/>
      </c>
      <c r="H158" s="10" t="str">
        <f ca="1">IF('Piano prestito'!$B158&lt;&gt;"",'Piano prestito'!$G158-'Piano prestito'!$I158,"")</f>
        <v/>
      </c>
      <c r="I158" s="10" t="str">
        <f ca="1">IF('Piano prestito'!$B158&lt;&gt;"",'Piano prestito'!$D158*(TassoInteresse/PagamentiPerAnno),"")</f>
        <v/>
      </c>
      <c r="J158" s="10" t="str">
        <f ca="1">IF('Piano prestito'!$B158&lt;&gt;"",IF('Piano prestito'!$E158+'Piano prestito'!$F158&lt;='Piano prestito'!$D158,'Piano prestito'!$D158-'Piano prestito'!$H158,0),"")</f>
        <v/>
      </c>
      <c r="K158" s="10" t="str">
        <f ca="1">IF('Piano prestito'!$B158&lt;&gt;"",SUM(INDEX('Piano prestito'!$I$13:$I$372,1,1):'Piano prestito'!$I158),"")</f>
        <v/>
      </c>
    </row>
    <row r="159" spans="2:11" x14ac:dyDescent="0.3">
      <c r="B159" s="6" t="str">
        <f ca="1">IF(PrestitoFavorevole,IF(ROW()-ROW('Piano prestito'!$B$12)&gt;NumeroDiPagamentiPianificato,"",ROW()-ROW('Piano prestito'!$B$12)),"")</f>
        <v/>
      </c>
      <c r="C159" s="8" t="str">
        <f ca="1">IF('Piano prestito'!$B159&lt;&gt;"",EOMONTH(DataInizioPrestito,ROW('Piano prestito'!$B159)-ROW('Piano prestito'!$B$12)-2)+DAY(DataInizioPrestito),"")</f>
        <v/>
      </c>
      <c r="D159" s="10" t="str">
        <f ca="1">IF('Piano prestito'!$B159&lt;&gt;"",IF(ROW()-ROW('Piano prestito'!$D$12)=1,ImportoPrestito,INDEX('Piano prestito'!$J$13:$J$372,ROW()-ROW('Piano prestito'!$D$12)-1)),"")</f>
        <v/>
      </c>
      <c r="E159" s="10" t="str">
        <f ca="1">IF('Piano prestito'!$B159&lt;&gt;"",PagamentoPianificato,"")</f>
        <v/>
      </c>
      <c r="F159" s="10" t="str">
        <f ca="1">IF('Piano prestito'!$B159&lt;&gt;"",IF('Piano prestito'!$E159+PagamentiAggiuntivi&lt;'Piano prestito'!$D159,PagamentiAggiuntivi,IF('Piano prestito'!$D159-'Piano prestito'!$E159&gt;0,'Piano prestito'!$D159-'Piano prestito'!$E159,0)),"")</f>
        <v/>
      </c>
      <c r="G159" s="10" t="str">
        <f ca="1">IF('Piano prestito'!$B159&lt;&gt;"",IF('Piano prestito'!$E159+'Piano prestito'!$F159&lt;='Piano prestito'!$D159,'Piano prestito'!$E159+'Piano prestito'!$F159,'Piano prestito'!$D159),"")</f>
        <v/>
      </c>
      <c r="H159" s="10" t="str">
        <f ca="1">IF('Piano prestito'!$B159&lt;&gt;"",'Piano prestito'!$G159-'Piano prestito'!$I159,"")</f>
        <v/>
      </c>
      <c r="I159" s="10" t="str">
        <f ca="1">IF('Piano prestito'!$B159&lt;&gt;"",'Piano prestito'!$D159*(TassoInteresse/PagamentiPerAnno),"")</f>
        <v/>
      </c>
      <c r="J159" s="10" t="str">
        <f ca="1">IF('Piano prestito'!$B159&lt;&gt;"",IF('Piano prestito'!$E159+'Piano prestito'!$F159&lt;='Piano prestito'!$D159,'Piano prestito'!$D159-'Piano prestito'!$H159,0),"")</f>
        <v/>
      </c>
      <c r="K159" s="10" t="str">
        <f ca="1">IF('Piano prestito'!$B159&lt;&gt;"",SUM(INDEX('Piano prestito'!$I$13:$I$372,1,1):'Piano prestito'!$I159),"")</f>
        <v/>
      </c>
    </row>
    <row r="160" spans="2:11" x14ac:dyDescent="0.3">
      <c r="B160" s="6" t="str">
        <f ca="1">IF(PrestitoFavorevole,IF(ROW()-ROW('Piano prestito'!$B$12)&gt;NumeroDiPagamentiPianificato,"",ROW()-ROW('Piano prestito'!$B$12)),"")</f>
        <v/>
      </c>
      <c r="C160" s="8" t="str">
        <f ca="1">IF('Piano prestito'!$B160&lt;&gt;"",EOMONTH(DataInizioPrestito,ROW('Piano prestito'!$B160)-ROW('Piano prestito'!$B$12)-2)+DAY(DataInizioPrestito),"")</f>
        <v/>
      </c>
      <c r="D160" s="10" t="str">
        <f ca="1">IF('Piano prestito'!$B160&lt;&gt;"",IF(ROW()-ROW('Piano prestito'!$D$12)=1,ImportoPrestito,INDEX('Piano prestito'!$J$13:$J$372,ROW()-ROW('Piano prestito'!$D$12)-1)),"")</f>
        <v/>
      </c>
      <c r="E160" s="10" t="str">
        <f ca="1">IF('Piano prestito'!$B160&lt;&gt;"",PagamentoPianificato,"")</f>
        <v/>
      </c>
      <c r="F160" s="10" t="str">
        <f ca="1">IF('Piano prestito'!$B160&lt;&gt;"",IF('Piano prestito'!$E160+PagamentiAggiuntivi&lt;'Piano prestito'!$D160,PagamentiAggiuntivi,IF('Piano prestito'!$D160-'Piano prestito'!$E160&gt;0,'Piano prestito'!$D160-'Piano prestito'!$E160,0)),"")</f>
        <v/>
      </c>
      <c r="G160" s="10" t="str">
        <f ca="1">IF('Piano prestito'!$B160&lt;&gt;"",IF('Piano prestito'!$E160+'Piano prestito'!$F160&lt;='Piano prestito'!$D160,'Piano prestito'!$E160+'Piano prestito'!$F160,'Piano prestito'!$D160),"")</f>
        <v/>
      </c>
      <c r="H160" s="10" t="str">
        <f ca="1">IF('Piano prestito'!$B160&lt;&gt;"",'Piano prestito'!$G160-'Piano prestito'!$I160,"")</f>
        <v/>
      </c>
      <c r="I160" s="10" t="str">
        <f ca="1">IF('Piano prestito'!$B160&lt;&gt;"",'Piano prestito'!$D160*(TassoInteresse/PagamentiPerAnno),"")</f>
        <v/>
      </c>
      <c r="J160" s="10" t="str">
        <f ca="1">IF('Piano prestito'!$B160&lt;&gt;"",IF('Piano prestito'!$E160+'Piano prestito'!$F160&lt;='Piano prestito'!$D160,'Piano prestito'!$D160-'Piano prestito'!$H160,0),"")</f>
        <v/>
      </c>
      <c r="K160" s="10" t="str">
        <f ca="1">IF('Piano prestito'!$B160&lt;&gt;"",SUM(INDEX('Piano prestito'!$I$13:$I$372,1,1):'Piano prestito'!$I160),"")</f>
        <v/>
      </c>
    </row>
    <row r="161" spans="2:11" x14ac:dyDescent="0.3">
      <c r="B161" s="6" t="str">
        <f ca="1">IF(PrestitoFavorevole,IF(ROW()-ROW('Piano prestito'!$B$12)&gt;NumeroDiPagamentiPianificato,"",ROW()-ROW('Piano prestito'!$B$12)),"")</f>
        <v/>
      </c>
      <c r="C161" s="8" t="str">
        <f ca="1">IF('Piano prestito'!$B161&lt;&gt;"",EOMONTH(DataInizioPrestito,ROW('Piano prestito'!$B161)-ROW('Piano prestito'!$B$12)-2)+DAY(DataInizioPrestito),"")</f>
        <v/>
      </c>
      <c r="D161" s="10" t="str">
        <f ca="1">IF('Piano prestito'!$B161&lt;&gt;"",IF(ROW()-ROW('Piano prestito'!$D$12)=1,ImportoPrestito,INDEX('Piano prestito'!$J$13:$J$372,ROW()-ROW('Piano prestito'!$D$12)-1)),"")</f>
        <v/>
      </c>
      <c r="E161" s="10" t="str">
        <f ca="1">IF('Piano prestito'!$B161&lt;&gt;"",PagamentoPianificato,"")</f>
        <v/>
      </c>
      <c r="F161" s="10" t="str">
        <f ca="1">IF('Piano prestito'!$B161&lt;&gt;"",IF('Piano prestito'!$E161+PagamentiAggiuntivi&lt;'Piano prestito'!$D161,PagamentiAggiuntivi,IF('Piano prestito'!$D161-'Piano prestito'!$E161&gt;0,'Piano prestito'!$D161-'Piano prestito'!$E161,0)),"")</f>
        <v/>
      </c>
      <c r="G161" s="10" t="str">
        <f ca="1">IF('Piano prestito'!$B161&lt;&gt;"",IF('Piano prestito'!$E161+'Piano prestito'!$F161&lt;='Piano prestito'!$D161,'Piano prestito'!$E161+'Piano prestito'!$F161,'Piano prestito'!$D161),"")</f>
        <v/>
      </c>
      <c r="H161" s="10" t="str">
        <f ca="1">IF('Piano prestito'!$B161&lt;&gt;"",'Piano prestito'!$G161-'Piano prestito'!$I161,"")</f>
        <v/>
      </c>
      <c r="I161" s="10" t="str">
        <f ca="1">IF('Piano prestito'!$B161&lt;&gt;"",'Piano prestito'!$D161*(TassoInteresse/PagamentiPerAnno),"")</f>
        <v/>
      </c>
      <c r="J161" s="10" t="str">
        <f ca="1">IF('Piano prestito'!$B161&lt;&gt;"",IF('Piano prestito'!$E161+'Piano prestito'!$F161&lt;='Piano prestito'!$D161,'Piano prestito'!$D161-'Piano prestito'!$H161,0),"")</f>
        <v/>
      </c>
      <c r="K161" s="10" t="str">
        <f ca="1">IF('Piano prestito'!$B161&lt;&gt;"",SUM(INDEX('Piano prestito'!$I$13:$I$372,1,1):'Piano prestito'!$I161),"")</f>
        <v/>
      </c>
    </row>
    <row r="162" spans="2:11" x14ac:dyDescent="0.3">
      <c r="B162" s="6" t="str">
        <f ca="1">IF(PrestitoFavorevole,IF(ROW()-ROW('Piano prestito'!$B$12)&gt;NumeroDiPagamentiPianificato,"",ROW()-ROW('Piano prestito'!$B$12)),"")</f>
        <v/>
      </c>
      <c r="C162" s="8" t="str">
        <f ca="1">IF('Piano prestito'!$B162&lt;&gt;"",EOMONTH(DataInizioPrestito,ROW('Piano prestito'!$B162)-ROW('Piano prestito'!$B$12)-2)+DAY(DataInizioPrestito),"")</f>
        <v/>
      </c>
      <c r="D162" s="10" t="str">
        <f ca="1">IF('Piano prestito'!$B162&lt;&gt;"",IF(ROW()-ROW('Piano prestito'!$D$12)=1,ImportoPrestito,INDEX('Piano prestito'!$J$13:$J$372,ROW()-ROW('Piano prestito'!$D$12)-1)),"")</f>
        <v/>
      </c>
      <c r="E162" s="10" t="str">
        <f ca="1">IF('Piano prestito'!$B162&lt;&gt;"",PagamentoPianificato,"")</f>
        <v/>
      </c>
      <c r="F162" s="10" t="str">
        <f ca="1">IF('Piano prestito'!$B162&lt;&gt;"",IF('Piano prestito'!$E162+PagamentiAggiuntivi&lt;'Piano prestito'!$D162,PagamentiAggiuntivi,IF('Piano prestito'!$D162-'Piano prestito'!$E162&gt;0,'Piano prestito'!$D162-'Piano prestito'!$E162,0)),"")</f>
        <v/>
      </c>
      <c r="G162" s="10" t="str">
        <f ca="1">IF('Piano prestito'!$B162&lt;&gt;"",IF('Piano prestito'!$E162+'Piano prestito'!$F162&lt;='Piano prestito'!$D162,'Piano prestito'!$E162+'Piano prestito'!$F162,'Piano prestito'!$D162),"")</f>
        <v/>
      </c>
      <c r="H162" s="10" t="str">
        <f ca="1">IF('Piano prestito'!$B162&lt;&gt;"",'Piano prestito'!$G162-'Piano prestito'!$I162,"")</f>
        <v/>
      </c>
      <c r="I162" s="10" t="str">
        <f ca="1">IF('Piano prestito'!$B162&lt;&gt;"",'Piano prestito'!$D162*(TassoInteresse/PagamentiPerAnno),"")</f>
        <v/>
      </c>
      <c r="J162" s="10" t="str">
        <f ca="1">IF('Piano prestito'!$B162&lt;&gt;"",IF('Piano prestito'!$E162+'Piano prestito'!$F162&lt;='Piano prestito'!$D162,'Piano prestito'!$D162-'Piano prestito'!$H162,0),"")</f>
        <v/>
      </c>
      <c r="K162" s="10" t="str">
        <f ca="1">IF('Piano prestito'!$B162&lt;&gt;"",SUM(INDEX('Piano prestito'!$I$13:$I$372,1,1):'Piano prestito'!$I162),"")</f>
        <v/>
      </c>
    </row>
    <row r="163" spans="2:11" x14ac:dyDescent="0.3">
      <c r="B163" s="6" t="str">
        <f ca="1">IF(PrestitoFavorevole,IF(ROW()-ROW('Piano prestito'!$B$12)&gt;NumeroDiPagamentiPianificato,"",ROW()-ROW('Piano prestito'!$B$12)),"")</f>
        <v/>
      </c>
      <c r="C163" s="8" t="str">
        <f ca="1">IF('Piano prestito'!$B163&lt;&gt;"",EOMONTH(DataInizioPrestito,ROW('Piano prestito'!$B163)-ROW('Piano prestito'!$B$12)-2)+DAY(DataInizioPrestito),"")</f>
        <v/>
      </c>
      <c r="D163" s="10" t="str">
        <f ca="1">IF('Piano prestito'!$B163&lt;&gt;"",IF(ROW()-ROW('Piano prestito'!$D$12)=1,ImportoPrestito,INDEX('Piano prestito'!$J$13:$J$372,ROW()-ROW('Piano prestito'!$D$12)-1)),"")</f>
        <v/>
      </c>
      <c r="E163" s="10" t="str">
        <f ca="1">IF('Piano prestito'!$B163&lt;&gt;"",PagamentoPianificato,"")</f>
        <v/>
      </c>
      <c r="F163" s="10" t="str">
        <f ca="1">IF('Piano prestito'!$B163&lt;&gt;"",IF('Piano prestito'!$E163+PagamentiAggiuntivi&lt;'Piano prestito'!$D163,PagamentiAggiuntivi,IF('Piano prestito'!$D163-'Piano prestito'!$E163&gt;0,'Piano prestito'!$D163-'Piano prestito'!$E163,0)),"")</f>
        <v/>
      </c>
      <c r="G163" s="10" t="str">
        <f ca="1">IF('Piano prestito'!$B163&lt;&gt;"",IF('Piano prestito'!$E163+'Piano prestito'!$F163&lt;='Piano prestito'!$D163,'Piano prestito'!$E163+'Piano prestito'!$F163,'Piano prestito'!$D163),"")</f>
        <v/>
      </c>
      <c r="H163" s="10" t="str">
        <f ca="1">IF('Piano prestito'!$B163&lt;&gt;"",'Piano prestito'!$G163-'Piano prestito'!$I163,"")</f>
        <v/>
      </c>
      <c r="I163" s="10" t="str">
        <f ca="1">IF('Piano prestito'!$B163&lt;&gt;"",'Piano prestito'!$D163*(TassoInteresse/PagamentiPerAnno),"")</f>
        <v/>
      </c>
      <c r="J163" s="10" t="str">
        <f ca="1">IF('Piano prestito'!$B163&lt;&gt;"",IF('Piano prestito'!$E163+'Piano prestito'!$F163&lt;='Piano prestito'!$D163,'Piano prestito'!$D163-'Piano prestito'!$H163,0),"")</f>
        <v/>
      </c>
      <c r="K163" s="10" t="str">
        <f ca="1">IF('Piano prestito'!$B163&lt;&gt;"",SUM(INDEX('Piano prestito'!$I$13:$I$372,1,1):'Piano prestito'!$I163),"")</f>
        <v/>
      </c>
    </row>
    <row r="164" spans="2:11" x14ac:dyDescent="0.3">
      <c r="B164" s="6" t="str">
        <f ca="1">IF(PrestitoFavorevole,IF(ROW()-ROW('Piano prestito'!$B$12)&gt;NumeroDiPagamentiPianificato,"",ROW()-ROW('Piano prestito'!$B$12)),"")</f>
        <v/>
      </c>
      <c r="C164" s="8" t="str">
        <f ca="1">IF('Piano prestito'!$B164&lt;&gt;"",EOMONTH(DataInizioPrestito,ROW('Piano prestito'!$B164)-ROW('Piano prestito'!$B$12)-2)+DAY(DataInizioPrestito),"")</f>
        <v/>
      </c>
      <c r="D164" s="10" t="str">
        <f ca="1">IF('Piano prestito'!$B164&lt;&gt;"",IF(ROW()-ROW('Piano prestito'!$D$12)=1,ImportoPrestito,INDEX('Piano prestito'!$J$13:$J$372,ROW()-ROW('Piano prestito'!$D$12)-1)),"")</f>
        <v/>
      </c>
      <c r="E164" s="10" t="str">
        <f ca="1">IF('Piano prestito'!$B164&lt;&gt;"",PagamentoPianificato,"")</f>
        <v/>
      </c>
      <c r="F164" s="10" t="str">
        <f ca="1">IF('Piano prestito'!$B164&lt;&gt;"",IF('Piano prestito'!$E164+PagamentiAggiuntivi&lt;'Piano prestito'!$D164,PagamentiAggiuntivi,IF('Piano prestito'!$D164-'Piano prestito'!$E164&gt;0,'Piano prestito'!$D164-'Piano prestito'!$E164,0)),"")</f>
        <v/>
      </c>
      <c r="G164" s="10" t="str">
        <f ca="1">IF('Piano prestito'!$B164&lt;&gt;"",IF('Piano prestito'!$E164+'Piano prestito'!$F164&lt;='Piano prestito'!$D164,'Piano prestito'!$E164+'Piano prestito'!$F164,'Piano prestito'!$D164),"")</f>
        <v/>
      </c>
      <c r="H164" s="10" t="str">
        <f ca="1">IF('Piano prestito'!$B164&lt;&gt;"",'Piano prestito'!$G164-'Piano prestito'!$I164,"")</f>
        <v/>
      </c>
      <c r="I164" s="10" t="str">
        <f ca="1">IF('Piano prestito'!$B164&lt;&gt;"",'Piano prestito'!$D164*(TassoInteresse/PagamentiPerAnno),"")</f>
        <v/>
      </c>
      <c r="J164" s="10" t="str">
        <f ca="1">IF('Piano prestito'!$B164&lt;&gt;"",IF('Piano prestito'!$E164+'Piano prestito'!$F164&lt;='Piano prestito'!$D164,'Piano prestito'!$D164-'Piano prestito'!$H164,0),"")</f>
        <v/>
      </c>
      <c r="K164" s="10" t="str">
        <f ca="1">IF('Piano prestito'!$B164&lt;&gt;"",SUM(INDEX('Piano prestito'!$I$13:$I$372,1,1):'Piano prestito'!$I164),"")</f>
        <v/>
      </c>
    </row>
    <row r="165" spans="2:11" x14ac:dyDescent="0.3">
      <c r="B165" s="6" t="str">
        <f ca="1">IF(PrestitoFavorevole,IF(ROW()-ROW('Piano prestito'!$B$12)&gt;NumeroDiPagamentiPianificato,"",ROW()-ROW('Piano prestito'!$B$12)),"")</f>
        <v/>
      </c>
      <c r="C165" s="8" t="str">
        <f ca="1">IF('Piano prestito'!$B165&lt;&gt;"",EOMONTH(DataInizioPrestito,ROW('Piano prestito'!$B165)-ROW('Piano prestito'!$B$12)-2)+DAY(DataInizioPrestito),"")</f>
        <v/>
      </c>
      <c r="D165" s="10" t="str">
        <f ca="1">IF('Piano prestito'!$B165&lt;&gt;"",IF(ROW()-ROW('Piano prestito'!$D$12)=1,ImportoPrestito,INDEX('Piano prestito'!$J$13:$J$372,ROW()-ROW('Piano prestito'!$D$12)-1)),"")</f>
        <v/>
      </c>
      <c r="E165" s="10" t="str">
        <f ca="1">IF('Piano prestito'!$B165&lt;&gt;"",PagamentoPianificato,"")</f>
        <v/>
      </c>
      <c r="F165" s="10" t="str">
        <f ca="1">IF('Piano prestito'!$B165&lt;&gt;"",IF('Piano prestito'!$E165+PagamentiAggiuntivi&lt;'Piano prestito'!$D165,PagamentiAggiuntivi,IF('Piano prestito'!$D165-'Piano prestito'!$E165&gt;0,'Piano prestito'!$D165-'Piano prestito'!$E165,0)),"")</f>
        <v/>
      </c>
      <c r="G165" s="10" t="str">
        <f ca="1">IF('Piano prestito'!$B165&lt;&gt;"",IF('Piano prestito'!$E165+'Piano prestito'!$F165&lt;='Piano prestito'!$D165,'Piano prestito'!$E165+'Piano prestito'!$F165,'Piano prestito'!$D165),"")</f>
        <v/>
      </c>
      <c r="H165" s="10" t="str">
        <f ca="1">IF('Piano prestito'!$B165&lt;&gt;"",'Piano prestito'!$G165-'Piano prestito'!$I165,"")</f>
        <v/>
      </c>
      <c r="I165" s="10" t="str">
        <f ca="1">IF('Piano prestito'!$B165&lt;&gt;"",'Piano prestito'!$D165*(TassoInteresse/PagamentiPerAnno),"")</f>
        <v/>
      </c>
      <c r="J165" s="10" t="str">
        <f ca="1">IF('Piano prestito'!$B165&lt;&gt;"",IF('Piano prestito'!$E165+'Piano prestito'!$F165&lt;='Piano prestito'!$D165,'Piano prestito'!$D165-'Piano prestito'!$H165,0),"")</f>
        <v/>
      </c>
      <c r="K165" s="10" t="str">
        <f ca="1">IF('Piano prestito'!$B165&lt;&gt;"",SUM(INDEX('Piano prestito'!$I$13:$I$372,1,1):'Piano prestito'!$I165),"")</f>
        <v/>
      </c>
    </row>
    <row r="166" spans="2:11" x14ac:dyDescent="0.3">
      <c r="B166" s="6" t="str">
        <f ca="1">IF(PrestitoFavorevole,IF(ROW()-ROW('Piano prestito'!$B$12)&gt;NumeroDiPagamentiPianificato,"",ROW()-ROW('Piano prestito'!$B$12)),"")</f>
        <v/>
      </c>
      <c r="C166" s="8" t="str">
        <f ca="1">IF('Piano prestito'!$B166&lt;&gt;"",EOMONTH(DataInizioPrestito,ROW('Piano prestito'!$B166)-ROW('Piano prestito'!$B$12)-2)+DAY(DataInizioPrestito),"")</f>
        <v/>
      </c>
      <c r="D166" s="10" t="str">
        <f ca="1">IF('Piano prestito'!$B166&lt;&gt;"",IF(ROW()-ROW('Piano prestito'!$D$12)=1,ImportoPrestito,INDEX('Piano prestito'!$J$13:$J$372,ROW()-ROW('Piano prestito'!$D$12)-1)),"")</f>
        <v/>
      </c>
      <c r="E166" s="10" t="str">
        <f ca="1">IF('Piano prestito'!$B166&lt;&gt;"",PagamentoPianificato,"")</f>
        <v/>
      </c>
      <c r="F166" s="10" t="str">
        <f ca="1">IF('Piano prestito'!$B166&lt;&gt;"",IF('Piano prestito'!$E166+PagamentiAggiuntivi&lt;'Piano prestito'!$D166,PagamentiAggiuntivi,IF('Piano prestito'!$D166-'Piano prestito'!$E166&gt;0,'Piano prestito'!$D166-'Piano prestito'!$E166,0)),"")</f>
        <v/>
      </c>
      <c r="G166" s="10" t="str">
        <f ca="1">IF('Piano prestito'!$B166&lt;&gt;"",IF('Piano prestito'!$E166+'Piano prestito'!$F166&lt;='Piano prestito'!$D166,'Piano prestito'!$E166+'Piano prestito'!$F166,'Piano prestito'!$D166),"")</f>
        <v/>
      </c>
      <c r="H166" s="10" t="str">
        <f ca="1">IF('Piano prestito'!$B166&lt;&gt;"",'Piano prestito'!$G166-'Piano prestito'!$I166,"")</f>
        <v/>
      </c>
      <c r="I166" s="10" t="str">
        <f ca="1">IF('Piano prestito'!$B166&lt;&gt;"",'Piano prestito'!$D166*(TassoInteresse/PagamentiPerAnno),"")</f>
        <v/>
      </c>
      <c r="J166" s="10" t="str">
        <f ca="1">IF('Piano prestito'!$B166&lt;&gt;"",IF('Piano prestito'!$E166+'Piano prestito'!$F166&lt;='Piano prestito'!$D166,'Piano prestito'!$D166-'Piano prestito'!$H166,0),"")</f>
        <v/>
      </c>
      <c r="K166" s="10" t="str">
        <f ca="1">IF('Piano prestito'!$B166&lt;&gt;"",SUM(INDEX('Piano prestito'!$I$13:$I$372,1,1):'Piano prestito'!$I166),"")</f>
        <v/>
      </c>
    </row>
    <row r="167" spans="2:11" x14ac:dyDescent="0.3">
      <c r="B167" s="6" t="str">
        <f ca="1">IF(PrestitoFavorevole,IF(ROW()-ROW('Piano prestito'!$B$12)&gt;NumeroDiPagamentiPianificato,"",ROW()-ROW('Piano prestito'!$B$12)),"")</f>
        <v/>
      </c>
      <c r="C167" s="8" t="str">
        <f ca="1">IF('Piano prestito'!$B167&lt;&gt;"",EOMONTH(DataInizioPrestito,ROW('Piano prestito'!$B167)-ROW('Piano prestito'!$B$12)-2)+DAY(DataInizioPrestito),"")</f>
        <v/>
      </c>
      <c r="D167" s="10" t="str">
        <f ca="1">IF('Piano prestito'!$B167&lt;&gt;"",IF(ROW()-ROW('Piano prestito'!$D$12)=1,ImportoPrestito,INDEX('Piano prestito'!$J$13:$J$372,ROW()-ROW('Piano prestito'!$D$12)-1)),"")</f>
        <v/>
      </c>
      <c r="E167" s="10" t="str">
        <f ca="1">IF('Piano prestito'!$B167&lt;&gt;"",PagamentoPianificato,"")</f>
        <v/>
      </c>
      <c r="F167" s="10" t="str">
        <f ca="1">IF('Piano prestito'!$B167&lt;&gt;"",IF('Piano prestito'!$E167+PagamentiAggiuntivi&lt;'Piano prestito'!$D167,PagamentiAggiuntivi,IF('Piano prestito'!$D167-'Piano prestito'!$E167&gt;0,'Piano prestito'!$D167-'Piano prestito'!$E167,0)),"")</f>
        <v/>
      </c>
      <c r="G167" s="10" t="str">
        <f ca="1">IF('Piano prestito'!$B167&lt;&gt;"",IF('Piano prestito'!$E167+'Piano prestito'!$F167&lt;='Piano prestito'!$D167,'Piano prestito'!$E167+'Piano prestito'!$F167,'Piano prestito'!$D167),"")</f>
        <v/>
      </c>
      <c r="H167" s="10" t="str">
        <f ca="1">IF('Piano prestito'!$B167&lt;&gt;"",'Piano prestito'!$G167-'Piano prestito'!$I167,"")</f>
        <v/>
      </c>
      <c r="I167" s="10" t="str">
        <f ca="1">IF('Piano prestito'!$B167&lt;&gt;"",'Piano prestito'!$D167*(TassoInteresse/PagamentiPerAnno),"")</f>
        <v/>
      </c>
      <c r="J167" s="10" t="str">
        <f ca="1">IF('Piano prestito'!$B167&lt;&gt;"",IF('Piano prestito'!$E167+'Piano prestito'!$F167&lt;='Piano prestito'!$D167,'Piano prestito'!$D167-'Piano prestito'!$H167,0),"")</f>
        <v/>
      </c>
      <c r="K167" s="10" t="str">
        <f ca="1">IF('Piano prestito'!$B167&lt;&gt;"",SUM(INDEX('Piano prestito'!$I$13:$I$372,1,1):'Piano prestito'!$I167),"")</f>
        <v/>
      </c>
    </row>
    <row r="168" spans="2:11" x14ac:dyDescent="0.3">
      <c r="B168" s="6" t="str">
        <f ca="1">IF(PrestitoFavorevole,IF(ROW()-ROW('Piano prestito'!$B$12)&gt;NumeroDiPagamentiPianificato,"",ROW()-ROW('Piano prestito'!$B$12)),"")</f>
        <v/>
      </c>
      <c r="C168" s="8" t="str">
        <f ca="1">IF('Piano prestito'!$B168&lt;&gt;"",EOMONTH(DataInizioPrestito,ROW('Piano prestito'!$B168)-ROW('Piano prestito'!$B$12)-2)+DAY(DataInizioPrestito),"")</f>
        <v/>
      </c>
      <c r="D168" s="10" t="str">
        <f ca="1">IF('Piano prestito'!$B168&lt;&gt;"",IF(ROW()-ROW('Piano prestito'!$D$12)=1,ImportoPrestito,INDEX('Piano prestito'!$J$13:$J$372,ROW()-ROW('Piano prestito'!$D$12)-1)),"")</f>
        <v/>
      </c>
      <c r="E168" s="10" t="str">
        <f ca="1">IF('Piano prestito'!$B168&lt;&gt;"",PagamentoPianificato,"")</f>
        <v/>
      </c>
      <c r="F168" s="10" t="str">
        <f ca="1">IF('Piano prestito'!$B168&lt;&gt;"",IF('Piano prestito'!$E168+PagamentiAggiuntivi&lt;'Piano prestito'!$D168,PagamentiAggiuntivi,IF('Piano prestito'!$D168-'Piano prestito'!$E168&gt;0,'Piano prestito'!$D168-'Piano prestito'!$E168,0)),"")</f>
        <v/>
      </c>
      <c r="G168" s="10" t="str">
        <f ca="1">IF('Piano prestito'!$B168&lt;&gt;"",IF('Piano prestito'!$E168+'Piano prestito'!$F168&lt;='Piano prestito'!$D168,'Piano prestito'!$E168+'Piano prestito'!$F168,'Piano prestito'!$D168),"")</f>
        <v/>
      </c>
      <c r="H168" s="10" t="str">
        <f ca="1">IF('Piano prestito'!$B168&lt;&gt;"",'Piano prestito'!$G168-'Piano prestito'!$I168,"")</f>
        <v/>
      </c>
      <c r="I168" s="10" t="str">
        <f ca="1">IF('Piano prestito'!$B168&lt;&gt;"",'Piano prestito'!$D168*(TassoInteresse/PagamentiPerAnno),"")</f>
        <v/>
      </c>
      <c r="J168" s="10" t="str">
        <f ca="1">IF('Piano prestito'!$B168&lt;&gt;"",IF('Piano prestito'!$E168+'Piano prestito'!$F168&lt;='Piano prestito'!$D168,'Piano prestito'!$D168-'Piano prestito'!$H168,0),"")</f>
        <v/>
      </c>
      <c r="K168" s="10" t="str">
        <f ca="1">IF('Piano prestito'!$B168&lt;&gt;"",SUM(INDEX('Piano prestito'!$I$13:$I$372,1,1):'Piano prestito'!$I168),"")</f>
        <v/>
      </c>
    </row>
    <row r="169" spans="2:11" x14ac:dyDescent="0.3">
      <c r="B169" s="6" t="str">
        <f ca="1">IF(PrestitoFavorevole,IF(ROW()-ROW('Piano prestito'!$B$12)&gt;NumeroDiPagamentiPianificato,"",ROW()-ROW('Piano prestito'!$B$12)),"")</f>
        <v/>
      </c>
      <c r="C169" s="8" t="str">
        <f ca="1">IF('Piano prestito'!$B169&lt;&gt;"",EOMONTH(DataInizioPrestito,ROW('Piano prestito'!$B169)-ROW('Piano prestito'!$B$12)-2)+DAY(DataInizioPrestito),"")</f>
        <v/>
      </c>
      <c r="D169" s="10" t="str">
        <f ca="1">IF('Piano prestito'!$B169&lt;&gt;"",IF(ROW()-ROW('Piano prestito'!$D$12)=1,ImportoPrestito,INDEX('Piano prestito'!$J$13:$J$372,ROW()-ROW('Piano prestito'!$D$12)-1)),"")</f>
        <v/>
      </c>
      <c r="E169" s="10" t="str">
        <f ca="1">IF('Piano prestito'!$B169&lt;&gt;"",PagamentoPianificato,"")</f>
        <v/>
      </c>
      <c r="F169" s="10" t="str">
        <f ca="1">IF('Piano prestito'!$B169&lt;&gt;"",IF('Piano prestito'!$E169+PagamentiAggiuntivi&lt;'Piano prestito'!$D169,PagamentiAggiuntivi,IF('Piano prestito'!$D169-'Piano prestito'!$E169&gt;0,'Piano prestito'!$D169-'Piano prestito'!$E169,0)),"")</f>
        <v/>
      </c>
      <c r="G169" s="10" t="str">
        <f ca="1">IF('Piano prestito'!$B169&lt;&gt;"",IF('Piano prestito'!$E169+'Piano prestito'!$F169&lt;='Piano prestito'!$D169,'Piano prestito'!$E169+'Piano prestito'!$F169,'Piano prestito'!$D169),"")</f>
        <v/>
      </c>
      <c r="H169" s="10" t="str">
        <f ca="1">IF('Piano prestito'!$B169&lt;&gt;"",'Piano prestito'!$G169-'Piano prestito'!$I169,"")</f>
        <v/>
      </c>
      <c r="I169" s="10" t="str">
        <f ca="1">IF('Piano prestito'!$B169&lt;&gt;"",'Piano prestito'!$D169*(TassoInteresse/PagamentiPerAnno),"")</f>
        <v/>
      </c>
      <c r="J169" s="10" t="str">
        <f ca="1">IF('Piano prestito'!$B169&lt;&gt;"",IF('Piano prestito'!$E169+'Piano prestito'!$F169&lt;='Piano prestito'!$D169,'Piano prestito'!$D169-'Piano prestito'!$H169,0),"")</f>
        <v/>
      </c>
      <c r="K169" s="10" t="str">
        <f ca="1">IF('Piano prestito'!$B169&lt;&gt;"",SUM(INDEX('Piano prestito'!$I$13:$I$372,1,1):'Piano prestito'!$I169),"")</f>
        <v/>
      </c>
    </row>
    <row r="170" spans="2:11" x14ac:dyDescent="0.3">
      <c r="B170" s="6" t="str">
        <f ca="1">IF(PrestitoFavorevole,IF(ROW()-ROW('Piano prestito'!$B$12)&gt;NumeroDiPagamentiPianificato,"",ROW()-ROW('Piano prestito'!$B$12)),"")</f>
        <v/>
      </c>
      <c r="C170" s="8" t="str">
        <f ca="1">IF('Piano prestito'!$B170&lt;&gt;"",EOMONTH(DataInizioPrestito,ROW('Piano prestito'!$B170)-ROW('Piano prestito'!$B$12)-2)+DAY(DataInizioPrestito),"")</f>
        <v/>
      </c>
      <c r="D170" s="10" t="str">
        <f ca="1">IF('Piano prestito'!$B170&lt;&gt;"",IF(ROW()-ROW('Piano prestito'!$D$12)=1,ImportoPrestito,INDEX('Piano prestito'!$J$13:$J$372,ROW()-ROW('Piano prestito'!$D$12)-1)),"")</f>
        <v/>
      </c>
      <c r="E170" s="10" t="str">
        <f ca="1">IF('Piano prestito'!$B170&lt;&gt;"",PagamentoPianificato,"")</f>
        <v/>
      </c>
      <c r="F170" s="10" t="str">
        <f ca="1">IF('Piano prestito'!$B170&lt;&gt;"",IF('Piano prestito'!$E170+PagamentiAggiuntivi&lt;'Piano prestito'!$D170,PagamentiAggiuntivi,IF('Piano prestito'!$D170-'Piano prestito'!$E170&gt;0,'Piano prestito'!$D170-'Piano prestito'!$E170,0)),"")</f>
        <v/>
      </c>
      <c r="G170" s="10" t="str">
        <f ca="1">IF('Piano prestito'!$B170&lt;&gt;"",IF('Piano prestito'!$E170+'Piano prestito'!$F170&lt;='Piano prestito'!$D170,'Piano prestito'!$E170+'Piano prestito'!$F170,'Piano prestito'!$D170),"")</f>
        <v/>
      </c>
      <c r="H170" s="10" t="str">
        <f ca="1">IF('Piano prestito'!$B170&lt;&gt;"",'Piano prestito'!$G170-'Piano prestito'!$I170,"")</f>
        <v/>
      </c>
      <c r="I170" s="10" t="str">
        <f ca="1">IF('Piano prestito'!$B170&lt;&gt;"",'Piano prestito'!$D170*(TassoInteresse/PagamentiPerAnno),"")</f>
        <v/>
      </c>
      <c r="J170" s="10" t="str">
        <f ca="1">IF('Piano prestito'!$B170&lt;&gt;"",IF('Piano prestito'!$E170+'Piano prestito'!$F170&lt;='Piano prestito'!$D170,'Piano prestito'!$D170-'Piano prestito'!$H170,0),"")</f>
        <v/>
      </c>
      <c r="K170" s="10" t="str">
        <f ca="1">IF('Piano prestito'!$B170&lt;&gt;"",SUM(INDEX('Piano prestito'!$I$13:$I$372,1,1):'Piano prestito'!$I170),"")</f>
        <v/>
      </c>
    </row>
    <row r="171" spans="2:11" x14ac:dyDescent="0.3">
      <c r="B171" s="6" t="str">
        <f ca="1">IF(PrestitoFavorevole,IF(ROW()-ROW('Piano prestito'!$B$12)&gt;NumeroDiPagamentiPianificato,"",ROW()-ROW('Piano prestito'!$B$12)),"")</f>
        <v/>
      </c>
      <c r="C171" s="8" t="str">
        <f ca="1">IF('Piano prestito'!$B171&lt;&gt;"",EOMONTH(DataInizioPrestito,ROW('Piano prestito'!$B171)-ROW('Piano prestito'!$B$12)-2)+DAY(DataInizioPrestito),"")</f>
        <v/>
      </c>
      <c r="D171" s="10" t="str">
        <f ca="1">IF('Piano prestito'!$B171&lt;&gt;"",IF(ROW()-ROW('Piano prestito'!$D$12)=1,ImportoPrestito,INDEX('Piano prestito'!$J$13:$J$372,ROW()-ROW('Piano prestito'!$D$12)-1)),"")</f>
        <v/>
      </c>
      <c r="E171" s="10" t="str">
        <f ca="1">IF('Piano prestito'!$B171&lt;&gt;"",PagamentoPianificato,"")</f>
        <v/>
      </c>
      <c r="F171" s="10" t="str">
        <f ca="1">IF('Piano prestito'!$B171&lt;&gt;"",IF('Piano prestito'!$E171+PagamentiAggiuntivi&lt;'Piano prestito'!$D171,PagamentiAggiuntivi,IF('Piano prestito'!$D171-'Piano prestito'!$E171&gt;0,'Piano prestito'!$D171-'Piano prestito'!$E171,0)),"")</f>
        <v/>
      </c>
      <c r="G171" s="10" t="str">
        <f ca="1">IF('Piano prestito'!$B171&lt;&gt;"",IF('Piano prestito'!$E171+'Piano prestito'!$F171&lt;='Piano prestito'!$D171,'Piano prestito'!$E171+'Piano prestito'!$F171,'Piano prestito'!$D171),"")</f>
        <v/>
      </c>
      <c r="H171" s="10" t="str">
        <f ca="1">IF('Piano prestito'!$B171&lt;&gt;"",'Piano prestito'!$G171-'Piano prestito'!$I171,"")</f>
        <v/>
      </c>
      <c r="I171" s="10" t="str">
        <f ca="1">IF('Piano prestito'!$B171&lt;&gt;"",'Piano prestito'!$D171*(TassoInteresse/PagamentiPerAnno),"")</f>
        <v/>
      </c>
      <c r="J171" s="10" t="str">
        <f ca="1">IF('Piano prestito'!$B171&lt;&gt;"",IF('Piano prestito'!$E171+'Piano prestito'!$F171&lt;='Piano prestito'!$D171,'Piano prestito'!$D171-'Piano prestito'!$H171,0),"")</f>
        <v/>
      </c>
      <c r="K171" s="10" t="str">
        <f ca="1">IF('Piano prestito'!$B171&lt;&gt;"",SUM(INDEX('Piano prestito'!$I$13:$I$372,1,1):'Piano prestito'!$I171),"")</f>
        <v/>
      </c>
    </row>
    <row r="172" spans="2:11" x14ac:dyDescent="0.3">
      <c r="B172" s="6" t="str">
        <f ca="1">IF(PrestitoFavorevole,IF(ROW()-ROW('Piano prestito'!$B$12)&gt;NumeroDiPagamentiPianificato,"",ROW()-ROW('Piano prestito'!$B$12)),"")</f>
        <v/>
      </c>
      <c r="C172" s="8" t="str">
        <f ca="1">IF('Piano prestito'!$B172&lt;&gt;"",EOMONTH(DataInizioPrestito,ROW('Piano prestito'!$B172)-ROW('Piano prestito'!$B$12)-2)+DAY(DataInizioPrestito),"")</f>
        <v/>
      </c>
      <c r="D172" s="10" t="str">
        <f ca="1">IF('Piano prestito'!$B172&lt;&gt;"",IF(ROW()-ROW('Piano prestito'!$D$12)=1,ImportoPrestito,INDEX('Piano prestito'!$J$13:$J$372,ROW()-ROW('Piano prestito'!$D$12)-1)),"")</f>
        <v/>
      </c>
      <c r="E172" s="10" t="str">
        <f ca="1">IF('Piano prestito'!$B172&lt;&gt;"",PagamentoPianificato,"")</f>
        <v/>
      </c>
      <c r="F172" s="10" t="str">
        <f ca="1">IF('Piano prestito'!$B172&lt;&gt;"",IF('Piano prestito'!$E172+PagamentiAggiuntivi&lt;'Piano prestito'!$D172,PagamentiAggiuntivi,IF('Piano prestito'!$D172-'Piano prestito'!$E172&gt;0,'Piano prestito'!$D172-'Piano prestito'!$E172,0)),"")</f>
        <v/>
      </c>
      <c r="G172" s="10" t="str">
        <f ca="1">IF('Piano prestito'!$B172&lt;&gt;"",IF('Piano prestito'!$E172+'Piano prestito'!$F172&lt;='Piano prestito'!$D172,'Piano prestito'!$E172+'Piano prestito'!$F172,'Piano prestito'!$D172),"")</f>
        <v/>
      </c>
      <c r="H172" s="10" t="str">
        <f ca="1">IF('Piano prestito'!$B172&lt;&gt;"",'Piano prestito'!$G172-'Piano prestito'!$I172,"")</f>
        <v/>
      </c>
      <c r="I172" s="10" t="str">
        <f ca="1">IF('Piano prestito'!$B172&lt;&gt;"",'Piano prestito'!$D172*(TassoInteresse/PagamentiPerAnno),"")</f>
        <v/>
      </c>
      <c r="J172" s="10" t="str">
        <f ca="1">IF('Piano prestito'!$B172&lt;&gt;"",IF('Piano prestito'!$E172+'Piano prestito'!$F172&lt;='Piano prestito'!$D172,'Piano prestito'!$D172-'Piano prestito'!$H172,0),"")</f>
        <v/>
      </c>
      <c r="K172" s="10" t="str">
        <f ca="1">IF('Piano prestito'!$B172&lt;&gt;"",SUM(INDEX('Piano prestito'!$I$13:$I$372,1,1):'Piano prestito'!$I172),"")</f>
        <v/>
      </c>
    </row>
    <row r="173" spans="2:11" x14ac:dyDescent="0.3">
      <c r="B173" s="6" t="str">
        <f ca="1">IF(PrestitoFavorevole,IF(ROW()-ROW('Piano prestito'!$B$12)&gt;NumeroDiPagamentiPianificato,"",ROW()-ROW('Piano prestito'!$B$12)),"")</f>
        <v/>
      </c>
      <c r="C173" s="8" t="str">
        <f ca="1">IF('Piano prestito'!$B173&lt;&gt;"",EOMONTH(DataInizioPrestito,ROW('Piano prestito'!$B173)-ROW('Piano prestito'!$B$12)-2)+DAY(DataInizioPrestito),"")</f>
        <v/>
      </c>
      <c r="D173" s="10" t="str">
        <f ca="1">IF('Piano prestito'!$B173&lt;&gt;"",IF(ROW()-ROW('Piano prestito'!$D$12)=1,ImportoPrestito,INDEX('Piano prestito'!$J$13:$J$372,ROW()-ROW('Piano prestito'!$D$12)-1)),"")</f>
        <v/>
      </c>
      <c r="E173" s="10" t="str">
        <f ca="1">IF('Piano prestito'!$B173&lt;&gt;"",PagamentoPianificato,"")</f>
        <v/>
      </c>
      <c r="F173" s="10" t="str">
        <f ca="1">IF('Piano prestito'!$B173&lt;&gt;"",IF('Piano prestito'!$E173+PagamentiAggiuntivi&lt;'Piano prestito'!$D173,PagamentiAggiuntivi,IF('Piano prestito'!$D173-'Piano prestito'!$E173&gt;0,'Piano prestito'!$D173-'Piano prestito'!$E173,0)),"")</f>
        <v/>
      </c>
      <c r="G173" s="10" t="str">
        <f ca="1">IF('Piano prestito'!$B173&lt;&gt;"",IF('Piano prestito'!$E173+'Piano prestito'!$F173&lt;='Piano prestito'!$D173,'Piano prestito'!$E173+'Piano prestito'!$F173,'Piano prestito'!$D173),"")</f>
        <v/>
      </c>
      <c r="H173" s="10" t="str">
        <f ca="1">IF('Piano prestito'!$B173&lt;&gt;"",'Piano prestito'!$G173-'Piano prestito'!$I173,"")</f>
        <v/>
      </c>
      <c r="I173" s="10" t="str">
        <f ca="1">IF('Piano prestito'!$B173&lt;&gt;"",'Piano prestito'!$D173*(TassoInteresse/PagamentiPerAnno),"")</f>
        <v/>
      </c>
      <c r="J173" s="10" t="str">
        <f ca="1">IF('Piano prestito'!$B173&lt;&gt;"",IF('Piano prestito'!$E173+'Piano prestito'!$F173&lt;='Piano prestito'!$D173,'Piano prestito'!$D173-'Piano prestito'!$H173,0),"")</f>
        <v/>
      </c>
      <c r="K173" s="10" t="str">
        <f ca="1">IF('Piano prestito'!$B173&lt;&gt;"",SUM(INDEX('Piano prestito'!$I$13:$I$372,1,1):'Piano prestito'!$I173),"")</f>
        <v/>
      </c>
    </row>
    <row r="174" spans="2:11" x14ac:dyDescent="0.3">
      <c r="B174" s="6" t="str">
        <f ca="1">IF(PrestitoFavorevole,IF(ROW()-ROW('Piano prestito'!$B$12)&gt;NumeroDiPagamentiPianificato,"",ROW()-ROW('Piano prestito'!$B$12)),"")</f>
        <v/>
      </c>
      <c r="C174" s="8" t="str">
        <f ca="1">IF('Piano prestito'!$B174&lt;&gt;"",EOMONTH(DataInizioPrestito,ROW('Piano prestito'!$B174)-ROW('Piano prestito'!$B$12)-2)+DAY(DataInizioPrestito),"")</f>
        <v/>
      </c>
      <c r="D174" s="10" t="str">
        <f ca="1">IF('Piano prestito'!$B174&lt;&gt;"",IF(ROW()-ROW('Piano prestito'!$D$12)=1,ImportoPrestito,INDEX('Piano prestito'!$J$13:$J$372,ROW()-ROW('Piano prestito'!$D$12)-1)),"")</f>
        <v/>
      </c>
      <c r="E174" s="10" t="str">
        <f ca="1">IF('Piano prestito'!$B174&lt;&gt;"",PagamentoPianificato,"")</f>
        <v/>
      </c>
      <c r="F174" s="10" t="str">
        <f ca="1">IF('Piano prestito'!$B174&lt;&gt;"",IF('Piano prestito'!$E174+PagamentiAggiuntivi&lt;'Piano prestito'!$D174,PagamentiAggiuntivi,IF('Piano prestito'!$D174-'Piano prestito'!$E174&gt;0,'Piano prestito'!$D174-'Piano prestito'!$E174,0)),"")</f>
        <v/>
      </c>
      <c r="G174" s="10" t="str">
        <f ca="1">IF('Piano prestito'!$B174&lt;&gt;"",IF('Piano prestito'!$E174+'Piano prestito'!$F174&lt;='Piano prestito'!$D174,'Piano prestito'!$E174+'Piano prestito'!$F174,'Piano prestito'!$D174),"")</f>
        <v/>
      </c>
      <c r="H174" s="10" t="str">
        <f ca="1">IF('Piano prestito'!$B174&lt;&gt;"",'Piano prestito'!$G174-'Piano prestito'!$I174,"")</f>
        <v/>
      </c>
      <c r="I174" s="10" t="str">
        <f ca="1">IF('Piano prestito'!$B174&lt;&gt;"",'Piano prestito'!$D174*(TassoInteresse/PagamentiPerAnno),"")</f>
        <v/>
      </c>
      <c r="J174" s="10" t="str">
        <f ca="1">IF('Piano prestito'!$B174&lt;&gt;"",IF('Piano prestito'!$E174+'Piano prestito'!$F174&lt;='Piano prestito'!$D174,'Piano prestito'!$D174-'Piano prestito'!$H174,0),"")</f>
        <v/>
      </c>
      <c r="K174" s="10" t="str">
        <f ca="1">IF('Piano prestito'!$B174&lt;&gt;"",SUM(INDEX('Piano prestito'!$I$13:$I$372,1,1):'Piano prestito'!$I174),"")</f>
        <v/>
      </c>
    </row>
    <row r="175" spans="2:11" x14ac:dyDescent="0.3">
      <c r="B175" s="6" t="str">
        <f ca="1">IF(PrestitoFavorevole,IF(ROW()-ROW('Piano prestito'!$B$12)&gt;NumeroDiPagamentiPianificato,"",ROW()-ROW('Piano prestito'!$B$12)),"")</f>
        <v/>
      </c>
      <c r="C175" s="8" t="str">
        <f ca="1">IF('Piano prestito'!$B175&lt;&gt;"",EOMONTH(DataInizioPrestito,ROW('Piano prestito'!$B175)-ROW('Piano prestito'!$B$12)-2)+DAY(DataInizioPrestito),"")</f>
        <v/>
      </c>
      <c r="D175" s="10" t="str">
        <f ca="1">IF('Piano prestito'!$B175&lt;&gt;"",IF(ROW()-ROW('Piano prestito'!$D$12)=1,ImportoPrestito,INDEX('Piano prestito'!$J$13:$J$372,ROW()-ROW('Piano prestito'!$D$12)-1)),"")</f>
        <v/>
      </c>
      <c r="E175" s="10" t="str">
        <f ca="1">IF('Piano prestito'!$B175&lt;&gt;"",PagamentoPianificato,"")</f>
        <v/>
      </c>
      <c r="F175" s="10" t="str">
        <f ca="1">IF('Piano prestito'!$B175&lt;&gt;"",IF('Piano prestito'!$E175+PagamentiAggiuntivi&lt;'Piano prestito'!$D175,PagamentiAggiuntivi,IF('Piano prestito'!$D175-'Piano prestito'!$E175&gt;0,'Piano prestito'!$D175-'Piano prestito'!$E175,0)),"")</f>
        <v/>
      </c>
      <c r="G175" s="10" t="str">
        <f ca="1">IF('Piano prestito'!$B175&lt;&gt;"",IF('Piano prestito'!$E175+'Piano prestito'!$F175&lt;='Piano prestito'!$D175,'Piano prestito'!$E175+'Piano prestito'!$F175,'Piano prestito'!$D175),"")</f>
        <v/>
      </c>
      <c r="H175" s="10" t="str">
        <f ca="1">IF('Piano prestito'!$B175&lt;&gt;"",'Piano prestito'!$G175-'Piano prestito'!$I175,"")</f>
        <v/>
      </c>
      <c r="I175" s="10" t="str">
        <f ca="1">IF('Piano prestito'!$B175&lt;&gt;"",'Piano prestito'!$D175*(TassoInteresse/PagamentiPerAnno),"")</f>
        <v/>
      </c>
      <c r="J175" s="10" t="str">
        <f ca="1">IF('Piano prestito'!$B175&lt;&gt;"",IF('Piano prestito'!$E175+'Piano prestito'!$F175&lt;='Piano prestito'!$D175,'Piano prestito'!$D175-'Piano prestito'!$H175,0),"")</f>
        <v/>
      </c>
      <c r="K175" s="10" t="str">
        <f ca="1">IF('Piano prestito'!$B175&lt;&gt;"",SUM(INDEX('Piano prestito'!$I$13:$I$372,1,1):'Piano prestito'!$I175),"")</f>
        <v/>
      </c>
    </row>
    <row r="176" spans="2:11" x14ac:dyDescent="0.3">
      <c r="B176" s="6" t="str">
        <f ca="1">IF(PrestitoFavorevole,IF(ROW()-ROW('Piano prestito'!$B$12)&gt;NumeroDiPagamentiPianificato,"",ROW()-ROW('Piano prestito'!$B$12)),"")</f>
        <v/>
      </c>
      <c r="C176" s="8" t="str">
        <f ca="1">IF('Piano prestito'!$B176&lt;&gt;"",EOMONTH(DataInizioPrestito,ROW('Piano prestito'!$B176)-ROW('Piano prestito'!$B$12)-2)+DAY(DataInizioPrestito),"")</f>
        <v/>
      </c>
      <c r="D176" s="10" t="str">
        <f ca="1">IF('Piano prestito'!$B176&lt;&gt;"",IF(ROW()-ROW('Piano prestito'!$D$12)=1,ImportoPrestito,INDEX('Piano prestito'!$J$13:$J$372,ROW()-ROW('Piano prestito'!$D$12)-1)),"")</f>
        <v/>
      </c>
      <c r="E176" s="10" t="str">
        <f ca="1">IF('Piano prestito'!$B176&lt;&gt;"",PagamentoPianificato,"")</f>
        <v/>
      </c>
      <c r="F176" s="10" t="str">
        <f ca="1">IF('Piano prestito'!$B176&lt;&gt;"",IF('Piano prestito'!$E176+PagamentiAggiuntivi&lt;'Piano prestito'!$D176,PagamentiAggiuntivi,IF('Piano prestito'!$D176-'Piano prestito'!$E176&gt;0,'Piano prestito'!$D176-'Piano prestito'!$E176,0)),"")</f>
        <v/>
      </c>
      <c r="G176" s="10" t="str">
        <f ca="1">IF('Piano prestito'!$B176&lt;&gt;"",IF('Piano prestito'!$E176+'Piano prestito'!$F176&lt;='Piano prestito'!$D176,'Piano prestito'!$E176+'Piano prestito'!$F176,'Piano prestito'!$D176),"")</f>
        <v/>
      </c>
      <c r="H176" s="10" t="str">
        <f ca="1">IF('Piano prestito'!$B176&lt;&gt;"",'Piano prestito'!$G176-'Piano prestito'!$I176,"")</f>
        <v/>
      </c>
      <c r="I176" s="10" t="str">
        <f ca="1">IF('Piano prestito'!$B176&lt;&gt;"",'Piano prestito'!$D176*(TassoInteresse/PagamentiPerAnno),"")</f>
        <v/>
      </c>
      <c r="J176" s="10" t="str">
        <f ca="1">IF('Piano prestito'!$B176&lt;&gt;"",IF('Piano prestito'!$E176+'Piano prestito'!$F176&lt;='Piano prestito'!$D176,'Piano prestito'!$D176-'Piano prestito'!$H176,0),"")</f>
        <v/>
      </c>
      <c r="K176" s="10" t="str">
        <f ca="1">IF('Piano prestito'!$B176&lt;&gt;"",SUM(INDEX('Piano prestito'!$I$13:$I$372,1,1):'Piano prestito'!$I176),"")</f>
        <v/>
      </c>
    </row>
    <row r="177" spans="2:11" x14ac:dyDescent="0.3">
      <c r="B177" s="6" t="str">
        <f ca="1">IF(PrestitoFavorevole,IF(ROW()-ROW('Piano prestito'!$B$12)&gt;NumeroDiPagamentiPianificato,"",ROW()-ROW('Piano prestito'!$B$12)),"")</f>
        <v/>
      </c>
      <c r="C177" s="8" t="str">
        <f ca="1">IF('Piano prestito'!$B177&lt;&gt;"",EOMONTH(DataInizioPrestito,ROW('Piano prestito'!$B177)-ROW('Piano prestito'!$B$12)-2)+DAY(DataInizioPrestito),"")</f>
        <v/>
      </c>
      <c r="D177" s="10" t="str">
        <f ca="1">IF('Piano prestito'!$B177&lt;&gt;"",IF(ROW()-ROW('Piano prestito'!$D$12)=1,ImportoPrestito,INDEX('Piano prestito'!$J$13:$J$372,ROW()-ROW('Piano prestito'!$D$12)-1)),"")</f>
        <v/>
      </c>
      <c r="E177" s="10" t="str">
        <f ca="1">IF('Piano prestito'!$B177&lt;&gt;"",PagamentoPianificato,"")</f>
        <v/>
      </c>
      <c r="F177" s="10" t="str">
        <f ca="1">IF('Piano prestito'!$B177&lt;&gt;"",IF('Piano prestito'!$E177+PagamentiAggiuntivi&lt;'Piano prestito'!$D177,PagamentiAggiuntivi,IF('Piano prestito'!$D177-'Piano prestito'!$E177&gt;0,'Piano prestito'!$D177-'Piano prestito'!$E177,0)),"")</f>
        <v/>
      </c>
      <c r="G177" s="10" t="str">
        <f ca="1">IF('Piano prestito'!$B177&lt;&gt;"",IF('Piano prestito'!$E177+'Piano prestito'!$F177&lt;='Piano prestito'!$D177,'Piano prestito'!$E177+'Piano prestito'!$F177,'Piano prestito'!$D177),"")</f>
        <v/>
      </c>
      <c r="H177" s="10" t="str">
        <f ca="1">IF('Piano prestito'!$B177&lt;&gt;"",'Piano prestito'!$G177-'Piano prestito'!$I177,"")</f>
        <v/>
      </c>
      <c r="I177" s="10" t="str">
        <f ca="1">IF('Piano prestito'!$B177&lt;&gt;"",'Piano prestito'!$D177*(TassoInteresse/PagamentiPerAnno),"")</f>
        <v/>
      </c>
      <c r="J177" s="10" t="str">
        <f ca="1">IF('Piano prestito'!$B177&lt;&gt;"",IF('Piano prestito'!$E177+'Piano prestito'!$F177&lt;='Piano prestito'!$D177,'Piano prestito'!$D177-'Piano prestito'!$H177,0),"")</f>
        <v/>
      </c>
      <c r="K177" s="10" t="str">
        <f ca="1">IF('Piano prestito'!$B177&lt;&gt;"",SUM(INDEX('Piano prestito'!$I$13:$I$372,1,1):'Piano prestito'!$I177),"")</f>
        <v/>
      </c>
    </row>
    <row r="178" spans="2:11" x14ac:dyDescent="0.3">
      <c r="B178" s="6" t="str">
        <f ca="1">IF(PrestitoFavorevole,IF(ROW()-ROW('Piano prestito'!$B$12)&gt;NumeroDiPagamentiPianificato,"",ROW()-ROW('Piano prestito'!$B$12)),"")</f>
        <v/>
      </c>
      <c r="C178" s="8" t="str">
        <f ca="1">IF('Piano prestito'!$B178&lt;&gt;"",EOMONTH(DataInizioPrestito,ROW('Piano prestito'!$B178)-ROW('Piano prestito'!$B$12)-2)+DAY(DataInizioPrestito),"")</f>
        <v/>
      </c>
      <c r="D178" s="10" t="str">
        <f ca="1">IF('Piano prestito'!$B178&lt;&gt;"",IF(ROW()-ROW('Piano prestito'!$D$12)=1,ImportoPrestito,INDEX('Piano prestito'!$J$13:$J$372,ROW()-ROW('Piano prestito'!$D$12)-1)),"")</f>
        <v/>
      </c>
      <c r="E178" s="10" t="str">
        <f ca="1">IF('Piano prestito'!$B178&lt;&gt;"",PagamentoPianificato,"")</f>
        <v/>
      </c>
      <c r="F178" s="10" t="str">
        <f ca="1">IF('Piano prestito'!$B178&lt;&gt;"",IF('Piano prestito'!$E178+PagamentiAggiuntivi&lt;'Piano prestito'!$D178,PagamentiAggiuntivi,IF('Piano prestito'!$D178-'Piano prestito'!$E178&gt;0,'Piano prestito'!$D178-'Piano prestito'!$E178,0)),"")</f>
        <v/>
      </c>
      <c r="G178" s="10" t="str">
        <f ca="1">IF('Piano prestito'!$B178&lt;&gt;"",IF('Piano prestito'!$E178+'Piano prestito'!$F178&lt;='Piano prestito'!$D178,'Piano prestito'!$E178+'Piano prestito'!$F178,'Piano prestito'!$D178),"")</f>
        <v/>
      </c>
      <c r="H178" s="10" t="str">
        <f ca="1">IF('Piano prestito'!$B178&lt;&gt;"",'Piano prestito'!$G178-'Piano prestito'!$I178,"")</f>
        <v/>
      </c>
      <c r="I178" s="10" t="str">
        <f ca="1">IF('Piano prestito'!$B178&lt;&gt;"",'Piano prestito'!$D178*(TassoInteresse/PagamentiPerAnno),"")</f>
        <v/>
      </c>
      <c r="J178" s="10" t="str">
        <f ca="1">IF('Piano prestito'!$B178&lt;&gt;"",IF('Piano prestito'!$E178+'Piano prestito'!$F178&lt;='Piano prestito'!$D178,'Piano prestito'!$D178-'Piano prestito'!$H178,0),"")</f>
        <v/>
      </c>
      <c r="K178" s="10" t="str">
        <f ca="1">IF('Piano prestito'!$B178&lt;&gt;"",SUM(INDEX('Piano prestito'!$I$13:$I$372,1,1):'Piano prestito'!$I178),"")</f>
        <v/>
      </c>
    </row>
    <row r="179" spans="2:11" x14ac:dyDescent="0.3">
      <c r="B179" s="6" t="str">
        <f ca="1">IF(PrestitoFavorevole,IF(ROW()-ROW('Piano prestito'!$B$12)&gt;NumeroDiPagamentiPianificato,"",ROW()-ROW('Piano prestito'!$B$12)),"")</f>
        <v/>
      </c>
      <c r="C179" s="8" t="str">
        <f ca="1">IF('Piano prestito'!$B179&lt;&gt;"",EOMONTH(DataInizioPrestito,ROW('Piano prestito'!$B179)-ROW('Piano prestito'!$B$12)-2)+DAY(DataInizioPrestito),"")</f>
        <v/>
      </c>
      <c r="D179" s="10" t="str">
        <f ca="1">IF('Piano prestito'!$B179&lt;&gt;"",IF(ROW()-ROW('Piano prestito'!$D$12)=1,ImportoPrestito,INDEX('Piano prestito'!$J$13:$J$372,ROW()-ROW('Piano prestito'!$D$12)-1)),"")</f>
        <v/>
      </c>
      <c r="E179" s="10" t="str">
        <f ca="1">IF('Piano prestito'!$B179&lt;&gt;"",PagamentoPianificato,"")</f>
        <v/>
      </c>
      <c r="F179" s="10" t="str">
        <f ca="1">IF('Piano prestito'!$B179&lt;&gt;"",IF('Piano prestito'!$E179+PagamentiAggiuntivi&lt;'Piano prestito'!$D179,PagamentiAggiuntivi,IF('Piano prestito'!$D179-'Piano prestito'!$E179&gt;0,'Piano prestito'!$D179-'Piano prestito'!$E179,0)),"")</f>
        <v/>
      </c>
      <c r="G179" s="10" t="str">
        <f ca="1">IF('Piano prestito'!$B179&lt;&gt;"",IF('Piano prestito'!$E179+'Piano prestito'!$F179&lt;='Piano prestito'!$D179,'Piano prestito'!$E179+'Piano prestito'!$F179,'Piano prestito'!$D179),"")</f>
        <v/>
      </c>
      <c r="H179" s="10" t="str">
        <f ca="1">IF('Piano prestito'!$B179&lt;&gt;"",'Piano prestito'!$G179-'Piano prestito'!$I179,"")</f>
        <v/>
      </c>
      <c r="I179" s="10" t="str">
        <f ca="1">IF('Piano prestito'!$B179&lt;&gt;"",'Piano prestito'!$D179*(TassoInteresse/PagamentiPerAnno),"")</f>
        <v/>
      </c>
      <c r="J179" s="10" t="str">
        <f ca="1">IF('Piano prestito'!$B179&lt;&gt;"",IF('Piano prestito'!$E179+'Piano prestito'!$F179&lt;='Piano prestito'!$D179,'Piano prestito'!$D179-'Piano prestito'!$H179,0),"")</f>
        <v/>
      </c>
      <c r="K179" s="10" t="str">
        <f ca="1">IF('Piano prestito'!$B179&lt;&gt;"",SUM(INDEX('Piano prestito'!$I$13:$I$372,1,1):'Piano prestito'!$I179),"")</f>
        <v/>
      </c>
    </row>
    <row r="180" spans="2:11" x14ac:dyDescent="0.3">
      <c r="B180" s="6" t="str">
        <f ca="1">IF(PrestitoFavorevole,IF(ROW()-ROW('Piano prestito'!$B$12)&gt;NumeroDiPagamentiPianificato,"",ROW()-ROW('Piano prestito'!$B$12)),"")</f>
        <v/>
      </c>
      <c r="C180" s="8" t="str">
        <f ca="1">IF('Piano prestito'!$B180&lt;&gt;"",EOMONTH(DataInizioPrestito,ROW('Piano prestito'!$B180)-ROW('Piano prestito'!$B$12)-2)+DAY(DataInizioPrestito),"")</f>
        <v/>
      </c>
      <c r="D180" s="10" t="str">
        <f ca="1">IF('Piano prestito'!$B180&lt;&gt;"",IF(ROW()-ROW('Piano prestito'!$D$12)=1,ImportoPrestito,INDEX('Piano prestito'!$J$13:$J$372,ROW()-ROW('Piano prestito'!$D$12)-1)),"")</f>
        <v/>
      </c>
      <c r="E180" s="10" t="str">
        <f ca="1">IF('Piano prestito'!$B180&lt;&gt;"",PagamentoPianificato,"")</f>
        <v/>
      </c>
      <c r="F180" s="10" t="str">
        <f ca="1">IF('Piano prestito'!$B180&lt;&gt;"",IF('Piano prestito'!$E180+PagamentiAggiuntivi&lt;'Piano prestito'!$D180,PagamentiAggiuntivi,IF('Piano prestito'!$D180-'Piano prestito'!$E180&gt;0,'Piano prestito'!$D180-'Piano prestito'!$E180,0)),"")</f>
        <v/>
      </c>
      <c r="G180" s="10" t="str">
        <f ca="1">IF('Piano prestito'!$B180&lt;&gt;"",IF('Piano prestito'!$E180+'Piano prestito'!$F180&lt;='Piano prestito'!$D180,'Piano prestito'!$E180+'Piano prestito'!$F180,'Piano prestito'!$D180),"")</f>
        <v/>
      </c>
      <c r="H180" s="10" t="str">
        <f ca="1">IF('Piano prestito'!$B180&lt;&gt;"",'Piano prestito'!$G180-'Piano prestito'!$I180,"")</f>
        <v/>
      </c>
      <c r="I180" s="10" t="str">
        <f ca="1">IF('Piano prestito'!$B180&lt;&gt;"",'Piano prestito'!$D180*(TassoInteresse/PagamentiPerAnno),"")</f>
        <v/>
      </c>
      <c r="J180" s="10" t="str">
        <f ca="1">IF('Piano prestito'!$B180&lt;&gt;"",IF('Piano prestito'!$E180+'Piano prestito'!$F180&lt;='Piano prestito'!$D180,'Piano prestito'!$D180-'Piano prestito'!$H180,0),"")</f>
        <v/>
      </c>
      <c r="K180" s="10" t="str">
        <f ca="1">IF('Piano prestito'!$B180&lt;&gt;"",SUM(INDEX('Piano prestito'!$I$13:$I$372,1,1):'Piano prestito'!$I180),"")</f>
        <v/>
      </c>
    </row>
    <row r="181" spans="2:11" x14ac:dyDescent="0.3">
      <c r="B181" s="6" t="str">
        <f ca="1">IF(PrestitoFavorevole,IF(ROW()-ROW('Piano prestito'!$B$12)&gt;NumeroDiPagamentiPianificato,"",ROW()-ROW('Piano prestito'!$B$12)),"")</f>
        <v/>
      </c>
      <c r="C181" s="8" t="str">
        <f ca="1">IF('Piano prestito'!$B181&lt;&gt;"",EOMONTH(DataInizioPrestito,ROW('Piano prestito'!$B181)-ROW('Piano prestito'!$B$12)-2)+DAY(DataInizioPrestito),"")</f>
        <v/>
      </c>
      <c r="D181" s="10" t="str">
        <f ca="1">IF('Piano prestito'!$B181&lt;&gt;"",IF(ROW()-ROW('Piano prestito'!$D$12)=1,ImportoPrestito,INDEX('Piano prestito'!$J$13:$J$372,ROW()-ROW('Piano prestito'!$D$12)-1)),"")</f>
        <v/>
      </c>
      <c r="E181" s="10" t="str">
        <f ca="1">IF('Piano prestito'!$B181&lt;&gt;"",PagamentoPianificato,"")</f>
        <v/>
      </c>
      <c r="F181" s="10" t="str">
        <f ca="1">IF('Piano prestito'!$B181&lt;&gt;"",IF('Piano prestito'!$E181+PagamentiAggiuntivi&lt;'Piano prestito'!$D181,PagamentiAggiuntivi,IF('Piano prestito'!$D181-'Piano prestito'!$E181&gt;0,'Piano prestito'!$D181-'Piano prestito'!$E181,0)),"")</f>
        <v/>
      </c>
      <c r="G181" s="10" t="str">
        <f ca="1">IF('Piano prestito'!$B181&lt;&gt;"",IF('Piano prestito'!$E181+'Piano prestito'!$F181&lt;='Piano prestito'!$D181,'Piano prestito'!$E181+'Piano prestito'!$F181,'Piano prestito'!$D181),"")</f>
        <v/>
      </c>
      <c r="H181" s="10" t="str">
        <f ca="1">IF('Piano prestito'!$B181&lt;&gt;"",'Piano prestito'!$G181-'Piano prestito'!$I181,"")</f>
        <v/>
      </c>
      <c r="I181" s="10" t="str">
        <f ca="1">IF('Piano prestito'!$B181&lt;&gt;"",'Piano prestito'!$D181*(TassoInteresse/PagamentiPerAnno),"")</f>
        <v/>
      </c>
      <c r="J181" s="10" t="str">
        <f ca="1">IF('Piano prestito'!$B181&lt;&gt;"",IF('Piano prestito'!$E181+'Piano prestito'!$F181&lt;='Piano prestito'!$D181,'Piano prestito'!$D181-'Piano prestito'!$H181,0),"")</f>
        <v/>
      </c>
      <c r="K181" s="10" t="str">
        <f ca="1">IF('Piano prestito'!$B181&lt;&gt;"",SUM(INDEX('Piano prestito'!$I$13:$I$372,1,1):'Piano prestito'!$I181),"")</f>
        <v/>
      </c>
    </row>
    <row r="182" spans="2:11" x14ac:dyDescent="0.3">
      <c r="B182" s="6" t="str">
        <f ca="1">IF(PrestitoFavorevole,IF(ROW()-ROW('Piano prestito'!$B$12)&gt;NumeroDiPagamentiPianificato,"",ROW()-ROW('Piano prestito'!$B$12)),"")</f>
        <v/>
      </c>
      <c r="C182" s="8" t="str">
        <f ca="1">IF('Piano prestito'!$B182&lt;&gt;"",EOMONTH(DataInizioPrestito,ROW('Piano prestito'!$B182)-ROW('Piano prestito'!$B$12)-2)+DAY(DataInizioPrestito),"")</f>
        <v/>
      </c>
      <c r="D182" s="10" t="str">
        <f ca="1">IF('Piano prestito'!$B182&lt;&gt;"",IF(ROW()-ROW('Piano prestito'!$D$12)=1,ImportoPrestito,INDEX('Piano prestito'!$J$13:$J$372,ROW()-ROW('Piano prestito'!$D$12)-1)),"")</f>
        <v/>
      </c>
      <c r="E182" s="10" t="str">
        <f ca="1">IF('Piano prestito'!$B182&lt;&gt;"",PagamentoPianificato,"")</f>
        <v/>
      </c>
      <c r="F182" s="10" t="str">
        <f ca="1">IF('Piano prestito'!$B182&lt;&gt;"",IF('Piano prestito'!$E182+PagamentiAggiuntivi&lt;'Piano prestito'!$D182,PagamentiAggiuntivi,IF('Piano prestito'!$D182-'Piano prestito'!$E182&gt;0,'Piano prestito'!$D182-'Piano prestito'!$E182,0)),"")</f>
        <v/>
      </c>
      <c r="G182" s="10" t="str">
        <f ca="1">IF('Piano prestito'!$B182&lt;&gt;"",IF('Piano prestito'!$E182+'Piano prestito'!$F182&lt;='Piano prestito'!$D182,'Piano prestito'!$E182+'Piano prestito'!$F182,'Piano prestito'!$D182),"")</f>
        <v/>
      </c>
      <c r="H182" s="10" t="str">
        <f ca="1">IF('Piano prestito'!$B182&lt;&gt;"",'Piano prestito'!$G182-'Piano prestito'!$I182,"")</f>
        <v/>
      </c>
      <c r="I182" s="10" t="str">
        <f ca="1">IF('Piano prestito'!$B182&lt;&gt;"",'Piano prestito'!$D182*(TassoInteresse/PagamentiPerAnno),"")</f>
        <v/>
      </c>
      <c r="J182" s="10" t="str">
        <f ca="1">IF('Piano prestito'!$B182&lt;&gt;"",IF('Piano prestito'!$E182+'Piano prestito'!$F182&lt;='Piano prestito'!$D182,'Piano prestito'!$D182-'Piano prestito'!$H182,0),"")</f>
        <v/>
      </c>
      <c r="K182" s="10" t="str">
        <f ca="1">IF('Piano prestito'!$B182&lt;&gt;"",SUM(INDEX('Piano prestito'!$I$13:$I$372,1,1):'Piano prestito'!$I182),"")</f>
        <v/>
      </c>
    </row>
    <row r="183" spans="2:11" x14ac:dyDescent="0.3">
      <c r="B183" s="6" t="str">
        <f ca="1">IF(PrestitoFavorevole,IF(ROW()-ROW('Piano prestito'!$B$12)&gt;NumeroDiPagamentiPianificato,"",ROW()-ROW('Piano prestito'!$B$12)),"")</f>
        <v/>
      </c>
      <c r="C183" s="8" t="str">
        <f ca="1">IF('Piano prestito'!$B183&lt;&gt;"",EOMONTH(DataInizioPrestito,ROW('Piano prestito'!$B183)-ROW('Piano prestito'!$B$12)-2)+DAY(DataInizioPrestito),"")</f>
        <v/>
      </c>
      <c r="D183" s="10" t="str">
        <f ca="1">IF('Piano prestito'!$B183&lt;&gt;"",IF(ROW()-ROW('Piano prestito'!$D$12)=1,ImportoPrestito,INDEX('Piano prestito'!$J$13:$J$372,ROW()-ROW('Piano prestito'!$D$12)-1)),"")</f>
        <v/>
      </c>
      <c r="E183" s="10" t="str">
        <f ca="1">IF('Piano prestito'!$B183&lt;&gt;"",PagamentoPianificato,"")</f>
        <v/>
      </c>
      <c r="F183" s="10" t="str">
        <f ca="1">IF('Piano prestito'!$B183&lt;&gt;"",IF('Piano prestito'!$E183+PagamentiAggiuntivi&lt;'Piano prestito'!$D183,PagamentiAggiuntivi,IF('Piano prestito'!$D183-'Piano prestito'!$E183&gt;0,'Piano prestito'!$D183-'Piano prestito'!$E183,0)),"")</f>
        <v/>
      </c>
      <c r="G183" s="10" t="str">
        <f ca="1">IF('Piano prestito'!$B183&lt;&gt;"",IF('Piano prestito'!$E183+'Piano prestito'!$F183&lt;='Piano prestito'!$D183,'Piano prestito'!$E183+'Piano prestito'!$F183,'Piano prestito'!$D183),"")</f>
        <v/>
      </c>
      <c r="H183" s="10" t="str">
        <f ca="1">IF('Piano prestito'!$B183&lt;&gt;"",'Piano prestito'!$G183-'Piano prestito'!$I183,"")</f>
        <v/>
      </c>
      <c r="I183" s="10" t="str">
        <f ca="1">IF('Piano prestito'!$B183&lt;&gt;"",'Piano prestito'!$D183*(TassoInteresse/PagamentiPerAnno),"")</f>
        <v/>
      </c>
      <c r="J183" s="10" t="str">
        <f ca="1">IF('Piano prestito'!$B183&lt;&gt;"",IF('Piano prestito'!$E183+'Piano prestito'!$F183&lt;='Piano prestito'!$D183,'Piano prestito'!$D183-'Piano prestito'!$H183,0),"")</f>
        <v/>
      </c>
      <c r="K183" s="10" t="str">
        <f ca="1">IF('Piano prestito'!$B183&lt;&gt;"",SUM(INDEX('Piano prestito'!$I$13:$I$372,1,1):'Piano prestito'!$I183),"")</f>
        <v/>
      </c>
    </row>
    <row r="184" spans="2:11" x14ac:dyDescent="0.3">
      <c r="B184" s="6" t="str">
        <f ca="1">IF(PrestitoFavorevole,IF(ROW()-ROW('Piano prestito'!$B$12)&gt;NumeroDiPagamentiPianificato,"",ROW()-ROW('Piano prestito'!$B$12)),"")</f>
        <v/>
      </c>
      <c r="C184" s="8" t="str">
        <f ca="1">IF('Piano prestito'!$B184&lt;&gt;"",EOMONTH(DataInizioPrestito,ROW('Piano prestito'!$B184)-ROW('Piano prestito'!$B$12)-2)+DAY(DataInizioPrestito),"")</f>
        <v/>
      </c>
      <c r="D184" s="10" t="str">
        <f ca="1">IF('Piano prestito'!$B184&lt;&gt;"",IF(ROW()-ROW('Piano prestito'!$D$12)=1,ImportoPrestito,INDEX('Piano prestito'!$J$13:$J$372,ROW()-ROW('Piano prestito'!$D$12)-1)),"")</f>
        <v/>
      </c>
      <c r="E184" s="10" t="str">
        <f ca="1">IF('Piano prestito'!$B184&lt;&gt;"",PagamentoPianificato,"")</f>
        <v/>
      </c>
      <c r="F184" s="10" t="str">
        <f ca="1">IF('Piano prestito'!$B184&lt;&gt;"",IF('Piano prestito'!$E184+PagamentiAggiuntivi&lt;'Piano prestito'!$D184,PagamentiAggiuntivi,IF('Piano prestito'!$D184-'Piano prestito'!$E184&gt;0,'Piano prestito'!$D184-'Piano prestito'!$E184,0)),"")</f>
        <v/>
      </c>
      <c r="G184" s="10" t="str">
        <f ca="1">IF('Piano prestito'!$B184&lt;&gt;"",IF('Piano prestito'!$E184+'Piano prestito'!$F184&lt;='Piano prestito'!$D184,'Piano prestito'!$E184+'Piano prestito'!$F184,'Piano prestito'!$D184),"")</f>
        <v/>
      </c>
      <c r="H184" s="10" t="str">
        <f ca="1">IF('Piano prestito'!$B184&lt;&gt;"",'Piano prestito'!$G184-'Piano prestito'!$I184,"")</f>
        <v/>
      </c>
      <c r="I184" s="10" t="str">
        <f ca="1">IF('Piano prestito'!$B184&lt;&gt;"",'Piano prestito'!$D184*(TassoInteresse/PagamentiPerAnno),"")</f>
        <v/>
      </c>
      <c r="J184" s="10" t="str">
        <f ca="1">IF('Piano prestito'!$B184&lt;&gt;"",IF('Piano prestito'!$E184+'Piano prestito'!$F184&lt;='Piano prestito'!$D184,'Piano prestito'!$D184-'Piano prestito'!$H184,0),"")</f>
        <v/>
      </c>
      <c r="K184" s="10" t="str">
        <f ca="1">IF('Piano prestito'!$B184&lt;&gt;"",SUM(INDEX('Piano prestito'!$I$13:$I$372,1,1):'Piano prestito'!$I184),"")</f>
        <v/>
      </c>
    </row>
    <row r="185" spans="2:11" x14ac:dyDescent="0.3">
      <c r="B185" s="6" t="str">
        <f ca="1">IF(PrestitoFavorevole,IF(ROW()-ROW('Piano prestito'!$B$12)&gt;NumeroDiPagamentiPianificato,"",ROW()-ROW('Piano prestito'!$B$12)),"")</f>
        <v/>
      </c>
      <c r="C185" s="8" t="str">
        <f ca="1">IF('Piano prestito'!$B185&lt;&gt;"",EOMONTH(DataInizioPrestito,ROW('Piano prestito'!$B185)-ROW('Piano prestito'!$B$12)-2)+DAY(DataInizioPrestito),"")</f>
        <v/>
      </c>
      <c r="D185" s="10" t="str">
        <f ca="1">IF('Piano prestito'!$B185&lt;&gt;"",IF(ROW()-ROW('Piano prestito'!$D$12)=1,ImportoPrestito,INDEX('Piano prestito'!$J$13:$J$372,ROW()-ROW('Piano prestito'!$D$12)-1)),"")</f>
        <v/>
      </c>
      <c r="E185" s="10" t="str">
        <f ca="1">IF('Piano prestito'!$B185&lt;&gt;"",PagamentoPianificato,"")</f>
        <v/>
      </c>
      <c r="F185" s="10" t="str">
        <f ca="1">IF('Piano prestito'!$B185&lt;&gt;"",IF('Piano prestito'!$E185+PagamentiAggiuntivi&lt;'Piano prestito'!$D185,PagamentiAggiuntivi,IF('Piano prestito'!$D185-'Piano prestito'!$E185&gt;0,'Piano prestito'!$D185-'Piano prestito'!$E185,0)),"")</f>
        <v/>
      </c>
      <c r="G185" s="10" t="str">
        <f ca="1">IF('Piano prestito'!$B185&lt;&gt;"",IF('Piano prestito'!$E185+'Piano prestito'!$F185&lt;='Piano prestito'!$D185,'Piano prestito'!$E185+'Piano prestito'!$F185,'Piano prestito'!$D185),"")</f>
        <v/>
      </c>
      <c r="H185" s="10" t="str">
        <f ca="1">IF('Piano prestito'!$B185&lt;&gt;"",'Piano prestito'!$G185-'Piano prestito'!$I185,"")</f>
        <v/>
      </c>
      <c r="I185" s="10" t="str">
        <f ca="1">IF('Piano prestito'!$B185&lt;&gt;"",'Piano prestito'!$D185*(TassoInteresse/PagamentiPerAnno),"")</f>
        <v/>
      </c>
      <c r="J185" s="10" t="str">
        <f ca="1">IF('Piano prestito'!$B185&lt;&gt;"",IF('Piano prestito'!$E185+'Piano prestito'!$F185&lt;='Piano prestito'!$D185,'Piano prestito'!$D185-'Piano prestito'!$H185,0),"")</f>
        <v/>
      </c>
      <c r="K185" s="10" t="str">
        <f ca="1">IF('Piano prestito'!$B185&lt;&gt;"",SUM(INDEX('Piano prestito'!$I$13:$I$372,1,1):'Piano prestito'!$I185),"")</f>
        <v/>
      </c>
    </row>
    <row r="186" spans="2:11" x14ac:dyDescent="0.3">
      <c r="B186" s="6" t="str">
        <f ca="1">IF(PrestitoFavorevole,IF(ROW()-ROW('Piano prestito'!$B$12)&gt;NumeroDiPagamentiPianificato,"",ROW()-ROW('Piano prestito'!$B$12)),"")</f>
        <v/>
      </c>
      <c r="C186" s="8" t="str">
        <f ca="1">IF('Piano prestito'!$B186&lt;&gt;"",EOMONTH(DataInizioPrestito,ROW('Piano prestito'!$B186)-ROW('Piano prestito'!$B$12)-2)+DAY(DataInizioPrestito),"")</f>
        <v/>
      </c>
      <c r="D186" s="10" t="str">
        <f ca="1">IF('Piano prestito'!$B186&lt;&gt;"",IF(ROW()-ROW('Piano prestito'!$D$12)=1,ImportoPrestito,INDEX('Piano prestito'!$J$13:$J$372,ROW()-ROW('Piano prestito'!$D$12)-1)),"")</f>
        <v/>
      </c>
      <c r="E186" s="10" t="str">
        <f ca="1">IF('Piano prestito'!$B186&lt;&gt;"",PagamentoPianificato,"")</f>
        <v/>
      </c>
      <c r="F186" s="10" t="str">
        <f ca="1">IF('Piano prestito'!$B186&lt;&gt;"",IF('Piano prestito'!$E186+PagamentiAggiuntivi&lt;'Piano prestito'!$D186,PagamentiAggiuntivi,IF('Piano prestito'!$D186-'Piano prestito'!$E186&gt;0,'Piano prestito'!$D186-'Piano prestito'!$E186,0)),"")</f>
        <v/>
      </c>
      <c r="G186" s="10" t="str">
        <f ca="1">IF('Piano prestito'!$B186&lt;&gt;"",IF('Piano prestito'!$E186+'Piano prestito'!$F186&lt;='Piano prestito'!$D186,'Piano prestito'!$E186+'Piano prestito'!$F186,'Piano prestito'!$D186),"")</f>
        <v/>
      </c>
      <c r="H186" s="10" t="str">
        <f ca="1">IF('Piano prestito'!$B186&lt;&gt;"",'Piano prestito'!$G186-'Piano prestito'!$I186,"")</f>
        <v/>
      </c>
      <c r="I186" s="10" t="str">
        <f ca="1">IF('Piano prestito'!$B186&lt;&gt;"",'Piano prestito'!$D186*(TassoInteresse/PagamentiPerAnno),"")</f>
        <v/>
      </c>
      <c r="J186" s="10" t="str">
        <f ca="1">IF('Piano prestito'!$B186&lt;&gt;"",IF('Piano prestito'!$E186+'Piano prestito'!$F186&lt;='Piano prestito'!$D186,'Piano prestito'!$D186-'Piano prestito'!$H186,0),"")</f>
        <v/>
      </c>
      <c r="K186" s="10" t="str">
        <f ca="1">IF('Piano prestito'!$B186&lt;&gt;"",SUM(INDEX('Piano prestito'!$I$13:$I$372,1,1):'Piano prestito'!$I186),"")</f>
        <v/>
      </c>
    </row>
    <row r="187" spans="2:11" x14ac:dyDescent="0.3">
      <c r="B187" s="6" t="str">
        <f ca="1">IF(PrestitoFavorevole,IF(ROW()-ROW('Piano prestito'!$B$12)&gt;NumeroDiPagamentiPianificato,"",ROW()-ROW('Piano prestito'!$B$12)),"")</f>
        <v/>
      </c>
      <c r="C187" s="8" t="str">
        <f ca="1">IF('Piano prestito'!$B187&lt;&gt;"",EOMONTH(DataInizioPrestito,ROW('Piano prestito'!$B187)-ROW('Piano prestito'!$B$12)-2)+DAY(DataInizioPrestito),"")</f>
        <v/>
      </c>
      <c r="D187" s="10" t="str">
        <f ca="1">IF('Piano prestito'!$B187&lt;&gt;"",IF(ROW()-ROW('Piano prestito'!$D$12)=1,ImportoPrestito,INDEX('Piano prestito'!$J$13:$J$372,ROW()-ROW('Piano prestito'!$D$12)-1)),"")</f>
        <v/>
      </c>
      <c r="E187" s="10" t="str">
        <f ca="1">IF('Piano prestito'!$B187&lt;&gt;"",PagamentoPianificato,"")</f>
        <v/>
      </c>
      <c r="F187" s="10" t="str">
        <f ca="1">IF('Piano prestito'!$B187&lt;&gt;"",IF('Piano prestito'!$E187+PagamentiAggiuntivi&lt;'Piano prestito'!$D187,PagamentiAggiuntivi,IF('Piano prestito'!$D187-'Piano prestito'!$E187&gt;0,'Piano prestito'!$D187-'Piano prestito'!$E187,0)),"")</f>
        <v/>
      </c>
      <c r="G187" s="10" t="str">
        <f ca="1">IF('Piano prestito'!$B187&lt;&gt;"",IF('Piano prestito'!$E187+'Piano prestito'!$F187&lt;='Piano prestito'!$D187,'Piano prestito'!$E187+'Piano prestito'!$F187,'Piano prestito'!$D187),"")</f>
        <v/>
      </c>
      <c r="H187" s="10" t="str">
        <f ca="1">IF('Piano prestito'!$B187&lt;&gt;"",'Piano prestito'!$G187-'Piano prestito'!$I187,"")</f>
        <v/>
      </c>
      <c r="I187" s="10" t="str">
        <f ca="1">IF('Piano prestito'!$B187&lt;&gt;"",'Piano prestito'!$D187*(TassoInteresse/PagamentiPerAnno),"")</f>
        <v/>
      </c>
      <c r="J187" s="10" t="str">
        <f ca="1">IF('Piano prestito'!$B187&lt;&gt;"",IF('Piano prestito'!$E187+'Piano prestito'!$F187&lt;='Piano prestito'!$D187,'Piano prestito'!$D187-'Piano prestito'!$H187,0),"")</f>
        <v/>
      </c>
      <c r="K187" s="10" t="str">
        <f ca="1">IF('Piano prestito'!$B187&lt;&gt;"",SUM(INDEX('Piano prestito'!$I$13:$I$372,1,1):'Piano prestito'!$I187),"")</f>
        <v/>
      </c>
    </row>
    <row r="188" spans="2:11" x14ac:dyDescent="0.3">
      <c r="B188" s="6" t="str">
        <f ca="1">IF(PrestitoFavorevole,IF(ROW()-ROW('Piano prestito'!$B$12)&gt;NumeroDiPagamentiPianificato,"",ROW()-ROW('Piano prestito'!$B$12)),"")</f>
        <v/>
      </c>
      <c r="C188" s="8" t="str">
        <f ca="1">IF('Piano prestito'!$B188&lt;&gt;"",EOMONTH(DataInizioPrestito,ROW('Piano prestito'!$B188)-ROW('Piano prestito'!$B$12)-2)+DAY(DataInizioPrestito),"")</f>
        <v/>
      </c>
      <c r="D188" s="10" t="str">
        <f ca="1">IF('Piano prestito'!$B188&lt;&gt;"",IF(ROW()-ROW('Piano prestito'!$D$12)=1,ImportoPrestito,INDEX('Piano prestito'!$J$13:$J$372,ROW()-ROW('Piano prestito'!$D$12)-1)),"")</f>
        <v/>
      </c>
      <c r="E188" s="10" t="str">
        <f ca="1">IF('Piano prestito'!$B188&lt;&gt;"",PagamentoPianificato,"")</f>
        <v/>
      </c>
      <c r="F188" s="10" t="str">
        <f ca="1">IF('Piano prestito'!$B188&lt;&gt;"",IF('Piano prestito'!$E188+PagamentiAggiuntivi&lt;'Piano prestito'!$D188,PagamentiAggiuntivi,IF('Piano prestito'!$D188-'Piano prestito'!$E188&gt;0,'Piano prestito'!$D188-'Piano prestito'!$E188,0)),"")</f>
        <v/>
      </c>
      <c r="G188" s="10" t="str">
        <f ca="1">IF('Piano prestito'!$B188&lt;&gt;"",IF('Piano prestito'!$E188+'Piano prestito'!$F188&lt;='Piano prestito'!$D188,'Piano prestito'!$E188+'Piano prestito'!$F188,'Piano prestito'!$D188),"")</f>
        <v/>
      </c>
      <c r="H188" s="10" t="str">
        <f ca="1">IF('Piano prestito'!$B188&lt;&gt;"",'Piano prestito'!$G188-'Piano prestito'!$I188,"")</f>
        <v/>
      </c>
      <c r="I188" s="10" t="str">
        <f ca="1">IF('Piano prestito'!$B188&lt;&gt;"",'Piano prestito'!$D188*(TassoInteresse/PagamentiPerAnno),"")</f>
        <v/>
      </c>
      <c r="J188" s="10" t="str">
        <f ca="1">IF('Piano prestito'!$B188&lt;&gt;"",IF('Piano prestito'!$E188+'Piano prestito'!$F188&lt;='Piano prestito'!$D188,'Piano prestito'!$D188-'Piano prestito'!$H188,0),"")</f>
        <v/>
      </c>
      <c r="K188" s="10" t="str">
        <f ca="1">IF('Piano prestito'!$B188&lt;&gt;"",SUM(INDEX('Piano prestito'!$I$13:$I$372,1,1):'Piano prestito'!$I188),"")</f>
        <v/>
      </c>
    </row>
    <row r="189" spans="2:11" x14ac:dyDescent="0.3">
      <c r="B189" s="6" t="str">
        <f ca="1">IF(PrestitoFavorevole,IF(ROW()-ROW('Piano prestito'!$B$12)&gt;NumeroDiPagamentiPianificato,"",ROW()-ROW('Piano prestito'!$B$12)),"")</f>
        <v/>
      </c>
      <c r="C189" s="8" t="str">
        <f ca="1">IF('Piano prestito'!$B189&lt;&gt;"",EOMONTH(DataInizioPrestito,ROW('Piano prestito'!$B189)-ROW('Piano prestito'!$B$12)-2)+DAY(DataInizioPrestito),"")</f>
        <v/>
      </c>
      <c r="D189" s="10" t="str">
        <f ca="1">IF('Piano prestito'!$B189&lt;&gt;"",IF(ROW()-ROW('Piano prestito'!$D$12)=1,ImportoPrestito,INDEX('Piano prestito'!$J$13:$J$372,ROW()-ROW('Piano prestito'!$D$12)-1)),"")</f>
        <v/>
      </c>
      <c r="E189" s="10" t="str">
        <f ca="1">IF('Piano prestito'!$B189&lt;&gt;"",PagamentoPianificato,"")</f>
        <v/>
      </c>
      <c r="F189" s="10" t="str">
        <f ca="1">IF('Piano prestito'!$B189&lt;&gt;"",IF('Piano prestito'!$E189+PagamentiAggiuntivi&lt;'Piano prestito'!$D189,PagamentiAggiuntivi,IF('Piano prestito'!$D189-'Piano prestito'!$E189&gt;0,'Piano prestito'!$D189-'Piano prestito'!$E189,0)),"")</f>
        <v/>
      </c>
      <c r="G189" s="10" t="str">
        <f ca="1">IF('Piano prestito'!$B189&lt;&gt;"",IF('Piano prestito'!$E189+'Piano prestito'!$F189&lt;='Piano prestito'!$D189,'Piano prestito'!$E189+'Piano prestito'!$F189,'Piano prestito'!$D189),"")</f>
        <v/>
      </c>
      <c r="H189" s="10" t="str">
        <f ca="1">IF('Piano prestito'!$B189&lt;&gt;"",'Piano prestito'!$G189-'Piano prestito'!$I189,"")</f>
        <v/>
      </c>
      <c r="I189" s="10" t="str">
        <f ca="1">IF('Piano prestito'!$B189&lt;&gt;"",'Piano prestito'!$D189*(TassoInteresse/PagamentiPerAnno),"")</f>
        <v/>
      </c>
      <c r="J189" s="10" t="str">
        <f ca="1">IF('Piano prestito'!$B189&lt;&gt;"",IF('Piano prestito'!$E189+'Piano prestito'!$F189&lt;='Piano prestito'!$D189,'Piano prestito'!$D189-'Piano prestito'!$H189,0),"")</f>
        <v/>
      </c>
      <c r="K189" s="10" t="str">
        <f ca="1">IF('Piano prestito'!$B189&lt;&gt;"",SUM(INDEX('Piano prestito'!$I$13:$I$372,1,1):'Piano prestito'!$I189),"")</f>
        <v/>
      </c>
    </row>
    <row r="190" spans="2:11" x14ac:dyDescent="0.3">
      <c r="B190" s="6" t="str">
        <f ca="1">IF(PrestitoFavorevole,IF(ROW()-ROW('Piano prestito'!$B$12)&gt;NumeroDiPagamentiPianificato,"",ROW()-ROW('Piano prestito'!$B$12)),"")</f>
        <v/>
      </c>
      <c r="C190" s="8" t="str">
        <f ca="1">IF('Piano prestito'!$B190&lt;&gt;"",EOMONTH(DataInizioPrestito,ROW('Piano prestito'!$B190)-ROW('Piano prestito'!$B$12)-2)+DAY(DataInizioPrestito),"")</f>
        <v/>
      </c>
      <c r="D190" s="10" t="str">
        <f ca="1">IF('Piano prestito'!$B190&lt;&gt;"",IF(ROW()-ROW('Piano prestito'!$D$12)=1,ImportoPrestito,INDEX('Piano prestito'!$J$13:$J$372,ROW()-ROW('Piano prestito'!$D$12)-1)),"")</f>
        <v/>
      </c>
      <c r="E190" s="10" t="str">
        <f ca="1">IF('Piano prestito'!$B190&lt;&gt;"",PagamentoPianificato,"")</f>
        <v/>
      </c>
      <c r="F190" s="10" t="str">
        <f ca="1">IF('Piano prestito'!$B190&lt;&gt;"",IF('Piano prestito'!$E190+PagamentiAggiuntivi&lt;'Piano prestito'!$D190,PagamentiAggiuntivi,IF('Piano prestito'!$D190-'Piano prestito'!$E190&gt;0,'Piano prestito'!$D190-'Piano prestito'!$E190,0)),"")</f>
        <v/>
      </c>
      <c r="G190" s="10" t="str">
        <f ca="1">IF('Piano prestito'!$B190&lt;&gt;"",IF('Piano prestito'!$E190+'Piano prestito'!$F190&lt;='Piano prestito'!$D190,'Piano prestito'!$E190+'Piano prestito'!$F190,'Piano prestito'!$D190),"")</f>
        <v/>
      </c>
      <c r="H190" s="10" t="str">
        <f ca="1">IF('Piano prestito'!$B190&lt;&gt;"",'Piano prestito'!$G190-'Piano prestito'!$I190,"")</f>
        <v/>
      </c>
      <c r="I190" s="10" t="str">
        <f ca="1">IF('Piano prestito'!$B190&lt;&gt;"",'Piano prestito'!$D190*(TassoInteresse/PagamentiPerAnno),"")</f>
        <v/>
      </c>
      <c r="J190" s="10" t="str">
        <f ca="1">IF('Piano prestito'!$B190&lt;&gt;"",IF('Piano prestito'!$E190+'Piano prestito'!$F190&lt;='Piano prestito'!$D190,'Piano prestito'!$D190-'Piano prestito'!$H190,0),"")</f>
        <v/>
      </c>
      <c r="K190" s="10" t="str">
        <f ca="1">IF('Piano prestito'!$B190&lt;&gt;"",SUM(INDEX('Piano prestito'!$I$13:$I$372,1,1):'Piano prestito'!$I190),"")</f>
        <v/>
      </c>
    </row>
    <row r="191" spans="2:11" x14ac:dyDescent="0.3">
      <c r="B191" s="6" t="str">
        <f ca="1">IF(PrestitoFavorevole,IF(ROW()-ROW('Piano prestito'!$B$12)&gt;NumeroDiPagamentiPianificato,"",ROW()-ROW('Piano prestito'!$B$12)),"")</f>
        <v/>
      </c>
      <c r="C191" s="8" t="str">
        <f ca="1">IF('Piano prestito'!$B191&lt;&gt;"",EOMONTH(DataInizioPrestito,ROW('Piano prestito'!$B191)-ROW('Piano prestito'!$B$12)-2)+DAY(DataInizioPrestito),"")</f>
        <v/>
      </c>
      <c r="D191" s="10" t="str">
        <f ca="1">IF('Piano prestito'!$B191&lt;&gt;"",IF(ROW()-ROW('Piano prestito'!$D$12)=1,ImportoPrestito,INDEX('Piano prestito'!$J$13:$J$372,ROW()-ROW('Piano prestito'!$D$12)-1)),"")</f>
        <v/>
      </c>
      <c r="E191" s="10" t="str">
        <f ca="1">IF('Piano prestito'!$B191&lt;&gt;"",PagamentoPianificato,"")</f>
        <v/>
      </c>
      <c r="F191" s="10" t="str">
        <f ca="1">IF('Piano prestito'!$B191&lt;&gt;"",IF('Piano prestito'!$E191+PagamentiAggiuntivi&lt;'Piano prestito'!$D191,PagamentiAggiuntivi,IF('Piano prestito'!$D191-'Piano prestito'!$E191&gt;0,'Piano prestito'!$D191-'Piano prestito'!$E191,0)),"")</f>
        <v/>
      </c>
      <c r="G191" s="10" t="str">
        <f ca="1">IF('Piano prestito'!$B191&lt;&gt;"",IF('Piano prestito'!$E191+'Piano prestito'!$F191&lt;='Piano prestito'!$D191,'Piano prestito'!$E191+'Piano prestito'!$F191,'Piano prestito'!$D191),"")</f>
        <v/>
      </c>
      <c r="H191" s="10" t="str">
        <f ca="1">IF('Piano prestito'!$B191&lt;&gt;"",'Piano prestito'!$G191-'Piano prestito'!$I191,"")</f>
        <v/>
      </c>
      <c r="I191" s="10" t="str">
        <f ca="1">IF('Piano prestito'!$B191&lt;&gt;"",'Piano prestito'!$D191*(TassoInteresse/PagamentiPerAnno),"")</f>
        <v/>
      </c>
      <c r="J191" s="10" t="str">
        <f ca="1">IF('Piano prestito'!$B191&lt;&gt;"",IF('Piano prestito'!$E191+'Piano prestito'!$F191&lt;='Piano prestito'!$D191,'Piano prestito'!$D191-'Piano prestito'!$H191,0),"")</f>
        <v/>
      </c>
      <c r="K191" s="10" t="str">
        <f ca="1">IF('Piano prestito'!$B191&lt;&gt;"",SUM(INDEX('Piano prestito'!$I$13:$I$372,1,1):'Piano prestito'!$I191),"")</f>
        <v/>
      </c>
    </row>
    <row r="192" spans="2:11" x14ac:dyDescent="0.3">
      <c r="B192" s="6" t="str">
        <f ca="1">IF(PrestitoFavorevole,IF(ROW()-ROW('Piano prestito'!$B$12)&gt;NumeroDiPagamentiPianificato,"",ROW()-ROW('Piano prestito'!$B$12)),"")</f>
        <v/>
      </c>
      <c r="C192" s="8" t="str">
        <f ca="1">IF('Piano prestito'!$B192&lt;&gt;"",EOMONTH(DataInizioPrestito,ROW('Piano prestito'!$B192)-ROW('Piano prestito'!$B$12)-2)+DAY(DataInizioPrestito),"")</f>
        <v/>
      </c>
      <c r="D192" s="10" t="str">
        <f ca="1">IF('Piano prestito'!$B192&lt;&gt;"",IF(ROW()-ROW('Piano prestito'!$D$12)=1,ImportoPrestito,INDEX('Piano prestito'!$J$13:$J$372,ROW()-ROW('Piano prestito'!$D$12)-1)),"")</f>
        <v/>
      </c>
      <c r="E192" s="10" t="str">
        <f ca="1">IF('Piano prestito'!$B192&lt;&gt;"",PagamentoPianificato,"")</f>
        <v/>
      </c>
      <c r="F192" s="10" t="str">
        <f ca="1">IF('Piano prestito'!$B192&lt;&gt;"",IF('Piano prestito'!$E192+PagamentiAggiuntivi&lt;'Piano prestito'!$D192,PagamentiAggiuntivi,IF('Piano prestito'!$D192-'Piano prestito'!$E192&gt;0,'Piano prestito'!$D192-'Piano prestito'!$E192,0)),"")</f>
        <v/>
      </c>
      <c r="G192" s="10" t="str">
        <f ca="1">IF('Piano prestito'!$B192&lt;&gt;"",IF('Piano prestito'!$E192+'Piano prestito'!$F192&lt;='Piano prestito'!$D192,'Piano prestito'!$E192+'Piano prestito'!$F192,'Piano prestito'!$D192),"")</f>
        <v/>
      </c>
      <c r="H192" s="10" t="str">
        <f ca="1">IF('Piano prestito'!$B192&lt;&gt;"",'Piano prestito'!$G192-'Piano prestito'!$I192,"")</f>
        <v/>
      </c>
      <c r="I192" s="10" t="str">
        <f ca="1">IF('Piano prestito'!$B192&lt;&gt;"",'Piano prestito'!$D192*(TassoInteresse/PagamentiPerAnno),"")</f>
        <v/>
      </c>
      <c r="J192" s="10" t="str">
        <f ca="1">IF('Piano prestito'!$B192&lt;&gt;"",IF('Piano prestito'!$E192+'Piano prestito'!$F192&lt;='Piano prestito'!$D192,'Piano prestito'!$D192-'Piano prestito'!$H192,0),"")</f>
        <v/>
      </c>
      <c r="K192" s="10" t="str">
        <f ca="1">IF('Piano prestito'!$B192&lt;&gt;"",SUM(INDEX('Piano prestito'!$I$13:$I$372,1,1):'Piano prestito'!$I192),"")</f>
        <v/>
      </c>
    </row>
    <row r="193" spans="2:11" x14ac:dyDescent="0.3">
      <c r="B193" s="6" t="str">
        <f ca="1">IF(PrestitoFavorevole,IF(ROW()-ROW('Piano prestito'!$B$12)&gt;NumeroDiPagamentiPianificato,"",ROW()-ROW('Piano prestito'!$B$12)),"")</f>
        <v/>
      </c>
      <c r="C193" s="8" t="str">
        <f ca="1">IF('Piano prestito'!$B193&lt;&gt;"",EOMONTH(DataInizioPrestito,ROW('Piano prestito'!$B193)-ROW('Piano prestito'!$B$12)-2)+DAY(DataInizioPrestito),"")</f>
        <v/>
      </c>
      <c r="D193" s="10" t="str">
        <f ca="1">IF('Piano prestito'!$B193&lt;&gt;"",IF(ROW()-ROW('Piano prestito'!$D$12)=1,ImportoPrestito,INDEX('Piano prestito'!$J$13:$J$372,ROW()-ROW('Piano prestito'!$D$12)-1)),"")</f>
        <v/>
      </c>
      <c r="E193" s="10" t="str">
        <f ca="1">IF('Piano prestito'!$B193&lt;&gt;"",PagamentoPianificato,"")</f>
        <v/>
      </c>
      <c r="F193" s="10" t="str">
        <f ca="1">IF('Piano prestito'!$B193&lt;&gt;"",IF('Piano prestito'!$E193+PagamentiAggiuntivi&lt;'Piano prestito'!$D193,PagamentiAggiuntivi,IF('Piano prestito'!$D193-'Piano prestito'!$E193&gt;0,'Piano prestito'!$D193-'Piano prestito'!$E193,0)),"")</f>
        <v/>
      </c>
      <c r="G193" s="10" t="str">
        <f ca="1">IF('Piano prestito'!$B193&lt;&gt;"",IF('Piano prestito'!$E193+'Piano prestito'!$F193&lt;='Piano prestito'!$D193,'Piano prestito'!$E193+'Piano prestito'!$F193,'Piano prestito'!$D193),"")</f>
        <v/>
      </c>
      <c r="H193" s="10" t="str">
        <f ca="1">IF('Piano prestito'!$B193&lt;&gt;"",'Piano prestito'!$G193-'Piano prestito'!$I193,"")</f>
        <v/>
      </c>
      <c r="I193" s="10" t="str">
        <f ca="1">IF('Piano prestito'!$B193&lt;&gt;"",'Piano prestito'!$D193*(TassoInteresse/PagamentiPerAnno),"")</f>
        <v/>
      </c>
      <c r="J193" s="10" t="str">
        <f ca="1">IF('Piano prestito'!$B193&lt;&gt;"",IF('Piano prestito'!$E193+'Piano prestito'!$F193&lt;='Piano prestito'!$D193,'Piano prestito'!$D193-'Piano prestito'!$H193,0),"")</f>
        <v/>
      </c>
      <c r="K193" s="10" t="str">
        <f ca="1">IF('Piano prestito'!$B193&lt;&gt;"",SUM(INDEX('Piano prestito'!$I$13:$I$372,1,1):'Piano prestito'!$I193),"")</f>
        <v/>
      </c>
    </row>
    <row r="194" spans="2:11" x14ac:dyDescent="0.3">
      <c r="B194" s="6" t="str">
        <f ca="1">IF(PrestitoFavorevole,IF(ROW()-ROW('Piano prestito'!$B$12)&gt;NumeroDiPagamentiPianificato,"",ROW()-ROW('Piano prestito'!$B$12)),"")</f>
        <v/>
      </c>
      <c r="C194" s="8" t="str">
        <f ca="1">IF('Piano prestito'!$B194&lt;&gt;"",EOMONTH(DataInizioPrestito,ROW('Piano prestito'!$B194)-ROW('Piano prestito'!$B$12)-2)+DAY(DataInizioPrestito),"")</f>
        <v/>
      </c>
      <c r="D194" s="10" t="str">
        <f ca="1">IF('Piano prestito'!$B194&lt;&gt;"",IF(ROW()-ROW('Piano prestito'!$D$12)=1,ImportoPrestito,INDEX('Piano prestito'!$J$13:$J$372,ROW()-ROW('Piano prestito'!$D$12)-1)),"")</f>
        <v/>
      </c>
      <c r="E194" s="10" t="str">
        <f ca="1">IF('Piano prestito'!$B194&lt;&gt;"",PagamentoPianificato,"")</f>
        <v/>
      </c>
      <c r="F194" s="10" t="str">
        <f ca="1">IF('Piano prestito'!$B194&lt;&gt;"",IF('Piano prestito'!$E194+PagamentiAggiuntivi&lt;'Piano prestito'!$D194,PagamentiAggiuntivi,IF('Piano prestito'!$D194-'Piano prestito'!$E194&gt;0,'Piano prestito'!$D194-'Piano prestito'!$E194,0)),"")</f>
        <v/>
      </c>
      <c r="G194" s="10" t="str">
        <f ca="1">IF('Piano prestito'!$B194&lt;&gt;"",IF('Piano prestito'!$E194+'Piano prestito'!$F194&lt;='Piano prestito'!$D194,'Piano prestito'!$E194+'Piano prestito'!$F194,'Piano prestito'!$D194),"")</f>
        <v/>
      </c>
      <c r="H194" s="10" t="str">
        <f ca="1">IF('Piano prestito'!$B194&lt;&gt;"",'Piano prestito'!$G194-'Piano prestito'!$I194,"")</f>
        <v/>
      </c>
      <c r="I194" s="10" t="str">
        <f ca="1">IF('Piano prestito'!$B194&lt;&gt;"",'Piano prestito'!$D194*(TassoInteresse/PagamentiPerAnno),"")</f>
        <v/>
      </c>
      <c r="J194" s="10" t="str">
        <f ca="1">IF('Piano prestito'!$B194&lt;&gt;"",IF('Piano prestito'!$E194+'Piano prestito'!$F194&lt;='Piano prestito'!$D194,'Piano prestito'!$D194-'Piano prestito'!$H194,0),"")</f>
        <v/>
      </c>
      <c r="K194" s="10" t="str">
        <f ca="1">IF('Piano prestito'!$B194&lt;&gt;"",SUM(INDEX('Piano prestito'!$I$13:$I$372,1,1):'Piano prestito'!$I194),"")</f>
        <v/>
      </c>
    </row>
    <row r="195" spans="2:11" x14ac:dyDescent="0.3">
      <c r="B195" s="6" t="str">
        <f ca="1">IF(PrestitoFavorevole,IF(ROW()-ROW('Piano prestito'!$B$12)&gt;NumeroDiPagamentiPianificato,"",ROW()-ROW('Piano prestito'!$B$12)),"")</f>
        <v/>
      </c>
      <c r="C195" s="8" t="str">
        <f ca="1">IF('Piano prestito'!$B195&lt;&gt;"",EOMONTH(DataInizioPrestito,ROW('Piano prestito'!$B195)-ROW('Piano prestito'!$B$12)-2)+DAY(DataInizioPrestito),"")</f>
        <v/>
      </c>
      <c r="D195" s="10" t="str">
        <f ca="1">IF('Piano prestito'!$B195&lt;&gt;"",IF(ROW()-ROW('Piano prestito'!$D$12)=1,ImportoPrestito,INDEX('Piano prestito'!$J$13:$J$372,ROW()-ROW('Piano prestito'!$D$12)-1)),"")</f>
        <v/>
      </c>
      <c r="E195" s="10" t="str">
        <f ca="1">IF('Piano prestito'!$B195&lt;&gt;"",PagamentoPianificato,"")</f>
        <v/>
      </c>
      <c r="F195" s="10" t="str">
        <f ca="1">IF('Piano prestito'!$B195&lt;&gt;"",IF('Piano prestito'!$E195+PagamentiAggiuntivi&lt;'Piano prestito'!$D195,PagamentiAggiuntivi,IF('Piano prestito'!$D195-'Piano prestito'!$E195&gt;0,'Piano prestito'!$D195-'Piano prestito'!$E195,0)),"")</f>
        <v/>
      </c>
      <c r="G195" s="10" t="str">
        <f ca="1">IF('Piano prestito'!$B195&lt;&gt;"",IF('Piano prestito'!$E195+'Piano prestito'!$F195&lt;='Piano prestito'!$D195,'Piano prestito'!$E195+'Piano prestito'!$F195,'Piano prestito'!$D195),"")</f>
        <v/>
      </c>
      <c r="H195" s="10" t="str">
        <f ca="1">IF('Piano prestito'!$B195&lt;&gt;"",'Piano prestito'!$G195-'Piano prestito'!$I195,"")</f>
        <v/>
      </c>
      <c r="I195" s="10" t="str">
        <f ca="1">IF('Piano prestito'!$B195&lt;&gt;"",'Piano prestito'!$D195*(TassoInteresse/PagamentiPerAnno),"")</f>
        <v/>
      </c>
      <c r="J195" s="10" t="str">
        <f ca="1">IF('Piano prestito'!$B195&lt;&gt;"",IF('Piano prestito'!$E195+'Piano prestito'!$F195&lt;='Piano prestito'!$D195,'Piano prestito'!$D195-'Piano prestito'!$H195,0),"")</f>
        <v/>
      </c>
      <c r="K195" s="10" t="str">
        <f ca="1">IF('Piano prestito'!$B195&lt;&gt;"",SUM(INDEX('Piano prestito'!$I$13:$I$372,1,1):'Piano prestito'!$I195),"")</f>
        <v/>
      </c>
    </row>
    <row r="196" spans="2:11" x14ac:dyDescent="0.3">
      <c r="B196" s="6" t="str">
        <f ca="1">IF(PrestitoFavorevole,IF(ROW()-ROW('Piano prestito'!$B$12)&gt;NumeroDiPagamentiPianificato,"",ROW()-ROW('Piano prestito'!$B$12)),"")</f>
        <v/>
      </c>
      <c r="C196" s="8" t="str">
        <f ca="1">IF('Piano prestito'!$B196&lt;&gt;"",EOMONTH(DataInizioPrestito,ROW('Piano prestito'!$B196)-ROW('Piano prestito'!$B$12)-2)+DAY(DataInizioPrestito),"")</f>
        <v/>
      </c>
      <c r="D196" s="10" t="str">
        <f ca="1">IF('Piano prestito'!$B196&lt;&gt;"",IF(ROW()-ROW('Piano prestito'!$D$12)=1,ImportoPrestito,INDEX('Piano prestito'!$J$13:$J$372,ROW()-ROW('Piano prestito'!$D$12)-1)),"")</f>
        <v/>
      </c>
      <c r="E196" s="10" t="str">
        <f ca="1">IF('Piano prestito'!$B196&lt;&gt;"",PagamentoPianificato,"")</f>
        <v/>
      </c>
      <c r="F196" s="10" t="str">
        <f ca="1">IF('Piano prestito'!$B196&lt;&gt;"",IF('Piano prestito'!$E196+PagamentiAggiuntivi&lt;'Piano prestito'!$D196,PagamentiAggiuntivi,IF('Piano prestito'!$D196-'Piano prestito'!$E196&gt;0,'Piano prestito'!$D196-'Piano prestito'!$E196,0)),"")</f>
        <v/>
      </c>
      <c r="G196" s="10" t="str">
        <f ca="1">IF('Piano prestito'!$B196&lt;&gt;"",IF('Piano prestito'!$E196+'Piano prestito'!$F196&lt;='Piano prestito'!$D196,'Piano prestito'!$E196+'Piano prestito'!$F196,'Piano prestito'!$D196),"")</f>
        <v/>
      </c>
      <c r="H196" s="10" t="str">
        <f ca="1">IF('Piano prestito'!$B196&lt;&gt;"",'Piano prestito'!$G196-'Piano prestito'!$I196,"")</f>
        <v/>
      </c>
      <c r="I196" s="10" t="str">
        <f ca="1">IF('Piano prestito'!$B196&lt;&gt;"",'Piano prestito'!$D196*(TassoInteresse/PagamentiPerAnno),"")</f>
        <v/>
      </c>
      <c r="J196" s="10" t="str">
        <f ca="1">IF('Piano prestito'!$B196&lt;&gt;"",IF('Piano prestito'!$E196+'Piano prestito'!$F196&lt;='Piano prestito'!$D196,'Piano prestito'!$D196-'Piano prestito'!$H196,0),"")</f>
        <v/>
      </c>
      <c r="K196" s="10" t="str">
        <f ca="1">IF('Piano prestito'!$B196&lt;&gt;"",SUM(INDEX('Piano prestito'!$I$13:$I$372,1,1):'Piano prestito'!$I196),"")</f>
        <v/>
      </c>
    </row>
    <row r="197" spans="2:11" x14ac:dyDescent="0.3">
      <c r="B197" s="6" t="str">
        <f ca="1">IF(PrestitoFavorevole,IF(ROW()-ROW('Piano prestito'!$B$12)&gt;NumeroDiPagamentiPianificato,"",ROW()-ROW('Piano prestito'!$B$12)),"")</f>
        <v/>
      </c>
      <c r="C197" s="8" t="str">
        <f ca="1">IF('Piano prestito'!$B197&lt;&gt;"",EOMONTH(DataInizioPrestito,ROW('Piano prestito'!$B197)-ROW('Piano prestito'!$B$12)-2)+DAY(DataInizioPrestito),"")</f>
        <v/>
      </c>
      <c r="D197" s="10" t="str">
        <f ca="1">IF('Piano prestito'!$B197&lt;&gt;"",IF(ROW()-ROW('Piano prestito'!$D$12)=1,ImportoPrestito,INDEX('Piano prestito'!$J$13:$J$372,ROW()-ROW('Piano prestito'!$D$12)-1)),"")</f>
        <v/>
      </c>
      <c r="E197" s="10" t="str">
        <f ca="1">IF('Piano prestito'!$B197&lt;&gt;"",PagamentoPianificato,"")</f>
        <v/>
      </c>
      <c r="F197" s="10" t="str">
        <f ca="1">IF('Piano prestito'!$B197&lt;&gt;"",IF('Piano prestito'!$E197+PagamentiAggiuntivi&lt;'Piano prestito'!$D197,PagamentiAggiuntivi,IF('Piano prestito'!$D197-'Piano prestito'!$E197&gt;0,'Piano prestito'!$D197-'Piano prestito'!$E197,0)),"")</f>
        <v/>
      </c>
      <c r="G197" s="10" t="str">
        <f ca="1">IF('Piano prestito'!$B197&lt;&gt;"",IF('Piano prestito'!$E197+'Piano prestito'!$F197&lt;='Piano prestito'!$D197,'Piano prestito'!$E197+'Piano prestito'!$F197,'Piano prestito'!$D197),"")</f>
        <v/>
      </c>
      <c r="H197" s="10" t="str">
        <f ca="1">IF('Piano prestito'!$B197&lt;&gt;"",'Piano prestito'!$G197-'Piano prestito'!$I197,"")</f>
        <v/>
      </c>
      <c r="I197" s="10" t="str">
        <f ca="1">IF('Piano prestito'!$B197&lt;&gt;"",'Piano prestito'!$D197*(TassoInteresse/PagamentiPerAnno),"")</f>
        <v/>
      </c>
      <c r="J197" s="10" t="str">
        <f ca="1">IF('Piano prestito'!$B197&lt;&gt;"",IF('Piano prestito'!$E197+'Piano prestito'!$F197&lt;='Piano prestito'!$D197,'Piano prestito'!$D197-'Piano prestito'!$H197,0),"")</f>
        <v/>
      </c>
      <c r="K197" s="10" t="str">
        <f ca="1">IF('Piano prestito'!$B197&lt;&gt;"",SUM(INDEX('Piano prestito'!$I$13:$I$372,1,1):'Piano prestito'!$I197),"")</f>
        <v/>
      </c>
    </row>
    <row r="198" spans="2:11" x14ac:dyDescent="0.3">
      <c r="B198" s="6" t="str">
        <f ca="1">IF(PrestitoFavorevole,IF(ROW()-ROW('Piano prestito'!$B$12)&gt;NumeroDiPagamentiPianificato,"",ROW()-ROW('Piano prestito'!$B$12)),"")</f>
        <v/>
      </c>
      <c r="C198" s="8" t="str">
        <f ca="1">IF('Piano prestito'!$B198&lt;&gt;"",EOMONTH(DataInizioPrestito,ROW('Piano prestito'!$B198)-ROW('Piano prestito'!$B$12)-2)+DAY(DataInizioPrestito),"")</f>
        <v/>
      </c>
      <c r="D198" s="10" t="str">
        <f ca="1">IF('Piano prestito'!$B198&lt;&gt;"",IF(ROW()-ROW('Piano prestito'!$D$12)=1,ImportoPrestito,INDEX('Piano prestito'!$J$13:$J$372,ROW()-ROW('Piano prestito'!$D$12)-1)),"")</f>
        <v/>
      </c>
      <c r="E198" s="10" t="str">
        <f ca="1">IF('Piano prestito'!$B198&lt;&gt;"",PagamentoPianificato,"")</f>
        <v/>
      </c>
      <c r="F198" s="10" t="str">
        <f ca="1">IF('Piano prestito'!$B198&lt;&gt;"",IF('Piano prestito'!$E198+PagamentiAggiuntivi&lt;'Piano prestito'!$D198,PagamentiAggiuntivi,IF('Piano prestito'!$D198-'Piano prestito'!$E198&gt;0,'Piano prestito'!$D198-'Piano prestito'!$E198,0)),"")</f>
        <v/>
      </c>
      <c r="G198" s="10" t="str">
        <f ca="1">IF('Piano prestito'!$B198&lt;&gt;"",IF('Piano prestito'!$E198+'Piano prestito'!$F198&lt;='Piano prestito'!$D198,'Piano prestito'!$E198+'Piano prestito'!$F198,'Piano prestito'!$D198),"")</f>
        <v/>
      </c>
      <c r="H198" s="10" t="str">
        <f ca="1">IF('Piano prestito'!$B198&lt;&gt;"",'Piano prestito'!$G198-'Piano prestito'!$I198,"")</f>
        <v/>
      </c>
      <c r="I198" s="10" t="str">
        <f ca="1">IF('Piano prestito'!$B198&lt;&gt;"",'Piano prestito'!$D198*(TassoInteresse/PagamentiPerAnno),"")</f>
        <v/>
      </c>
      <c r="J198" s="10" t="str">
        <f ca="1">IF('Piano prestito'!$B198&lt;&gt;"",IF('Piano prestito'!$E198+'Piano prestito'!$F198&lt;='Piano prestito'!$D198,'Piano prestito'!$D198-'Piano prestito'!$H198,0),"")</f>
        <v/>
      </c>
      <c r="K198" s="10" t="str">
        <f ca="1">IF('Piano prestito'!$B198&lt;&gt;"",SUM(INDEX('Piano prestito'!$I$13:$I$372,1,1):'Piano prestito'!$I198),"")</f>
        <v/>
      </c>
    </row>
    <row r="199" spans="2:11" x14ac:dyDescent="0.3">
      <c r="B199" s="6" t="str">
        <f ca="1">IF(PrestitoFavorevole,IF(ROW()-ROW('Piano prestito'!$B$12)&gt;NumeroDiPagamentiPianificato,"",ROW()-ROW('Piano prestito'!$B$12)),"")</f>
        <v/>
      </c>
      <c r="C199" s="8" t="str">
        <f ca="1">IF('Piano prestito'!$B199&lt;&gt;"",EOMONTH(DataInizioPrestito,ROW('Piano prestito'!$B199)-ROW('Piano prestito'!$B$12)-2)+DAY(DataInizioPrestito),"")</f>
        <v/>
      </c>
      <c r="D199" s="10" t="str">
        <f ca="1">IF('Piano prestito'!$B199&lt;&gt;"",IF(ROW()-ROW('Piano prestito'!$D$12)=1,ImportoPrestito,INDEX('Piano prestito'!$J$13:$J$372,ROW()-ROW('Piano prestito'!$D$12)-1)),"")</f>
        <v/>
      </c>
      <c r="E199" s="10" t="str">
        <f ca="1">IF('Piano prestito'!$B199&lt;&gt;"",PagamentoPianificato,"")</f>
        <v/>
      </c>
      <c r="F199" s="10" t="str">
        <f ca="1">IF('Piano prestito'!$B199&lt;&gt;"",IF('Piano prestito'!$E199+PagamentiAggiuntivi&lt;'Piano prestito'!$D199,PagamentiAggiuntivi,IF('Piano prestito'!$D199-'Piano prestito'!$E199&gt;0,'Piano prestito'!$D199-'Piano prestito'!$E199,0)),"")</f>
        <v/>
      </c>
      <c r="G199" s="10" t="str">
        <f ca="1">IF('Piano prestito'!$B199&lt;&gt;"",IF('Piano prestito'!$E199+'Piano prestito'!$F199&lt;='Piano prestito'!$D199,'Piano prestito'!$E199+'Piano prestito'!$F199,'Piano prestito'!$D199),"")</f>
        <v/>
      </c>
      <c r="H199" s="10" t="str">
        <f ca="1">IF('Piano prestito'!$B199&lt;&gt;"",'Piano prestito'!$G199-'Piano prestito'!$I199,"")</f>
        <v/>
      </c>
      <c r="I199" s="10" t="str">
        <f ca="1">IF('Piano prestito'!$B199&lt;&gt;"",'Piano prestito'!$D199*(TassoInteresse/PagamentiPerAnno),"")</f>
        <v/>
      </c>
      <c r="J199" s="10" t="str">
        <f ca="1">IF('Piano prestito'!$B199&lt;&gt;"",IF('Piano prestito'!$E199+'Piano prestito'!$F199&lt;='Piano prestito'!$D199,'Piano prestito'!$D199-'Piano prestito'!$H199,0),"")</f>
        <v/>
      </c>
      <c r="K199" s="10" t="str">
        <f ca="1">IF('Piano prestito'!$B199&lt;&gt;"",SUM(INDEX('Piano prestito'!$I$13:$I$372,1,1):'Piano prestito'!$I199),"")</f>
        <v/>
      </c>
    </row>
    <row r="200" spans="2:11" x14ac:dyDescent="0.3">
      <c r="B200" s="6" t="str">
        <f ca="1">IF(PrestitoFavorevole,IF(ROW()-ROW('Piano prestito'!$B$12)&gt;NumeroDiPagamentiPianificato,"",ROW()-ROW('Piano prestito'!$B$12)),"")</f>
        <v/>
      </c>
      <c r="C200" s="8" t="str">
        <f ca="1">IF('Piano prestito'!$B200&lt;&gt;"",EOMONTH(DataInizioPrestito,ROW('Piano prestito'!$B200)-ROW('Piano prestito'!$B$12)-2)+DAY(DataInizioPrestito),"")</f>
        <v/>
      </c>
      <c r="D200" s="10" t="str">
        <f ca="1">IF('Piano prestito'!$B200&lt;&gt;"",IF(ROW()-ROW('Piano prestito'!$D$12)=1,ImportoPrestito,INDEX('Piano prestito'!$J$13:$J$372,ROW()-ROW('Piano prestito'!$D$12)-1)),"")</f>
        <v/>
      </c>
      <c r="E200" s="10" t="str">
        <f ca="1">IF('Piano prestito'!$B200&lt;&gt;"",PagamentoPianificato,"")</f>
        <v/>
      </c>
      <c r="F200" s="10" t="str">
        <f ca="1">IF('Piano prestito'!$B200&lt;&gt;"",IF('Piano prestito'!$E200+PagamentiAggiuntivi&lt;'Piano prestito'!$D200,PagamentiAggiuntivi,IF('Piano prestito'!$D200-'Piano prestito'!$E200&gt;0,'Piano prestito'!$D200-'Piano prestito'!$E200,0)),"")</f>
        <v/>
      </c>
      <c r="G200" s="10" t="str">
        <f ca="1">IF('Piano prestito'!$B200&lt;&gt;"",IF('Piano prestito'!$E200+'Piano prestito'!$F200&lt;='Piano prestito'!$D200,'Piano prestito'!$E200+'Piano prestito'!$F200,'Piano prestito'!$D200),"")</f>
        <v/>
      </c>
      <c r="H200" s="10" t="str">
        <f ca="1">IF('Piano prestito'!$B200&lt;&gt;"",'Piano prestito'!$G200-'Piano prestito'!$I200,"")</f>
        <v/>
      </c>
      <c r="I200" s="10" t="str">
        <f ca="1">IF('Piano prestito'!$B200&lt;&gt;"",'Piano prestito'!$D200*(TassoInteresse/PagamentiPerAnno),"")</f>
        <v/>
      </c>
      <c r="J200" s="10" t="str">
        <f ca="1">IF('Piano prestito'!$B200&lt;&gt;"",IF('Piano prestito'!$E200+'Piano prestito'!$F200&lt;='Piano prestito'!$D200,'Piano prestito'!$D200-'Piano prestito'!$H200,0),"")</f>
        <v/>
      </c>
      <c r="K200" s="10" t="str">
        <f ca="1">IF('Piano prestito'!$B200&lt;&gt;"",SUM(INDEX('Piano prestito'!$I$13:$I$372,1,1):'Piano prestito'!$I200),"")</f>
        <v/>
      </c>
    </row>
    <row r="201" spans="2:11" x14ac:dyDescent="0.3">
      <c r="B201" s="6" t="str">
        <f ca="1">IF(PrestitoFavorevole,IF(ROW()-ROW('Piano prestito'!$B$12)&gt;NumeroDiPagamentiPianificato,"",ROW()-ROW('Piano prestito'!$B$12)),"")</f>
        <v/>
      </c>
      <c r="C201" s="8" t="str">
        <f ca="1">IF('Piano prestito'!$B201&lt;&gt;"",EOMONTH(DataInizioPrestito,ROW('Piano prestito'!$B201)-ROW('Piano prestito'!$B$12)-2)+DAY(DataInizioPrestito),"")</f>
        <v/>
      </c>
      <c r="D201" s="10" t="str">
        <f ca="1">IF('Piano prestito'!$B201&lt;&gt;"",IF(ROW()-ROW('Piano prestito'!$D$12)=1,ImportoPrestito,INDEX('Piano prestito'!$J$13:$J$372,ROW()-ROW('Piano prestito'!$D$12)-1)),"")</f>
        <v/>
      </c>
      <c r="E201" s="10" t="str">
        <f ca="1">IF('Piano prestito'!$B201&lt;&gt;"",PagamentoPianificato,"")</f>
        <v/>
      </c>
      <c r="F201" s="10" t="str">
        <f ca="1">IF('Piano prestito'!$B201&lt;&gt;"",IF('Piano prestito'!$E201+PagamentiAggiuntivi&lt;'Piano prestito'!$D201,PagamentiAggiuntivi,IF('Piano prestito'!$D201-'Piano prestito'!$E201&gt;0,'Piano prestito'!$D201-'Piano prestito'!$E201,0)),"")</f>
        <v/>
      </c>
      <c r="G201" s="10" t="str">
        <f ca="1">IF('Piano prestito'!$B201&lt;&gt;"",IF('Piano prestito'!$E201+'Piano prestito'!$F201&lt;='Piano prestito'!$D201,'Piano prestito'!$E201+'Piano prestito'!$F201,'Piano prestito'!$D201),"")</f>
        <v/>
      </c>
      <c r="H201" s="10" t="str">
        <f ca="1">IF('Piano prestito'!$B201&lt;&gt;"",'Piano prestito'!$G201-'Piano prestito'!$I201,"")</f>
        <v/>
      </c>
      <c r="I201" s="10" t="str">
        <f ca="1">IF('Piano prestito'!$B201&lt;&gt;"",'Piano prestito'!$D201*(TassoInteresse/PagamentiPerAnno),"")</f>
        <v/>
      </c>
      <c r="J201" s="10" t="str">
        <f ca="1">IF('Piano prestito'!$B201&lt;&gt;"",IF('Piano prestito'!$E201+'Piano prestito'!$F201&lt;='Piano prestito'!$D201,'Piano prestito'!$D201-'Piano prestito'!$H201,0),"")</f>
        <v/>
      </c>
      <c r="K201" s="10" t="str">
        <f ca="1">IF('Piano prestito'!$B201&lt;&gt;"",SUM(INDEX('Piano prestito'!$I$13:$I$372,1,1):'Piano prestito'!$I201),"")</f>
        <v/>
      </c>
    </row>
    <row r="202" spans="2:11" x14ac:dyDescent="0.3">
      <c r="B202" s="6" t="str">
        <f ca="1">IF(PrestitoFavorevole,IF(ROW()-ROW('Piano prestito'!$B$12)&gt;NumeroDiPagamentiPianificato,"",ROW()-ROW('Piano prestito'!$B$12)),"")</f>
        <v/>
      </c>
      <c r="C202" s="8" t="str">
        <f ca="1">IF('Piano prestito'!$B202&lt;&gt;"",EOMONTH(DataInizioPrestito,ROW('Piano prestito'!$B202)-ROW('Piano prestito'!$B$12)-2)+DAY(DataInizioPrestito),"")</f>
        <v/>
      </c>
      <c r="D202" s="10" t="str">
        <f ca="1">IF('Piano prestito'!$B202&lt;&gt;"",IF(ROW()-ROW('Piano prestito'!$D$12)=1,ImportoPrestito,INDEX('Piano prestito'!$J$13:$J$372,ROW()-ROW('Piano prestito'!$D$12)-1)),"")</f>
        <v/>
      </c>
      <c r="E202" s="10" t="str">
        <f ca="1">IF('Piano prestito'!$B202&lt;&gt;"",PagamentoPianificato,"")</f>
        <v/>
      </c>
      <c r="F202" s="10" t="str">
        <f ca="1">IF('Piano prestito'!$B202&lt;&gt;"",IF('Piano prestito'!$E202+PagamentiAggiuntivi&lt;'Piano prestito'!$D202,PagamentiAggiuntivi,IF('Piano prestito'!$D202-'Piano prestito'!$E202&gt;0,'Piano prestito'!$D202-'Piano prestito'!$E202,0)),"")</f>
        <v/>
      </c>
      <c r="G202" s="10" t="str">
        <f ca="1">IF('Piano prestito'!$B202&lt;&gt;"",IF('Piano prestito'!$E202+'Piano prestito'!$F202&lt;='Piano prestito'!$D202,'Piano prestito'!$E202+'Piano prestito'!$F202,'Piano prestito'!$D202),"")</f>
        <v/>
      </c>
      <c r="H202" s="10" t="str">
        <f ca="1">IF('Piano prestito'!$B202&lt;&gt;"",'Piano prestito'!$G202-'Piano prestito'!$I202,"")</f>
        <v/>
      </c>
      <c r="I202" s="10" t="str">
        <f ca="1">IF('Piano prestito'!$B202&lt;&gt;"",'Piano prestito'!$D202*(TassoInteresse/PagamentiPerAnno),"")</f>
        <v/>
      </c>
      <c r="J202" s="10" t="str">
        <f ca="1">IF('Piano prestito'!$B202&lt;&gt;"",IF('Piano prestito'!$E202+'Piano prestito'!$F202&lt;='Piano prestito'!$D202,'Piano prestito'!$D202-'Piano prestito'!$H202,0),"")</f>
        <v/>
      </c>
      <c r="K202" s="10" t="str">
        <f ca="1">IF('Piano prestito'!$B202&lt;&gt;"",SUM(INDEX('Piano prestito'!$I$13:$I$372,1,1):'Piano prestito'!$I202),"")</f>
        <v/>
      </c>
    </row>
    <row r="203" spans="2:11" x14ac:dyDescent="0.3">
      <c r="B203" s="6" t="str">
        <f ca="1">IF(PrestitoFavorevole,IF(ROW()-ROW('Piano prestito'!$B$12)&gt;NumeroDiPagamentiPianificato,"",ROW()-ROW('Piano prestito'!$B$12)),"")</f>
        <v/>
      </c>
      <c r="C203" s="8" t="str">
        <f ca="1">IF('Piano prestito'!$B203&lt;&gt;"",EOMONTH(DataInizioPrestito,ROW('Piano prestito'!$B203)-ROW('Piano prestito'!$B$12)-2)+DAY(DataInizioPrestito),"")</f>
        <v/>
      </c>
      <c r="D203" s="10" t="str">
        <f ca="1">IF('Piano prestito'!$B203&lt;&gt;"",IF(ROW()-ROW('Piano prestito'!$D$12)=1,ImportoPrestito,INDEX('Piano prestito'!$J$13:$J$372,ROW()-ROW('Piano prestito'!$D$12)-1)),"")</f>
        <v/>
      </c>
      <c r="E203" s="10" t="str">
        <f ca="1">IF('Piano prestito'!$B203&lt;&gt;"",PagamentoPianificato,"")</f>
        <v/>
      </c>
      <c r="F203" s="10" t="str">
        <f ca="1">IF('Piano prestito'!$B203&lt;&gt;"",IF('Piano prestito'!$E203+PagamentiAggiuntivi&lt;'Piano prestito'!$D203,PagamentiAggiuntivi,IF('Piano prestito'!$D203-'Piano prestito'!$E203&gt;0,'Piano prestito'!$D203-'Piano prestito'!$E203,0)),"")</f>
        <v/>
      </c>
      <c r="G203" s="10" t="str">
        <f ca="1">IF('Piano prestito'!$B203&lt;&gt;"",IF('Piano prestito'!$E203+'Piano prestito'!$F203&lt;='Piano prestito'!$D203,'Piano prestito'!$E203+'Piano prestito'!$F203,'Piano prestito'!$D203),"")</f>
        <v/>
      </c>
      <c r="H203" s="10" t="str">
        <f ca="1">IF('Piano prestito'!$B203&lt;&gt;"",'Piano prestito'!$G203-'Piano prestito'!$I203,"")</f>
        <v/>
      </c>
      <c r="I203" s="10" t="str">
        <f ca="1">IF('Piano prestito'!$B203&lt;&gt;"",'Piano prestito'!$D203*(TassoInteresse/PagamentiPerAnno),"")</f>
        <v/>
      </c>
      <c r="J203" s="10" t="str">
        <f ca="1">IF('Piano prestito'!$B203&lt;&gt;"",IF('Piano prestito'!$E203+'Piano prestito'!$F203&lt;='Piano prestito'!$D203,'Piano prestito'!$D203-'Piano prestito'!$H203,0),"")</f>
        <v/>
      </c>
      <c r="K203" s="10" t="str">
        <f ca="1">IF('Piano prestito'!$B203&lt;&gt;"",SUM(INDEX('Piano prestito'!$I$13:$I$372,1,1):'Piano prestito'!$I203),"")</f>
        <v/>
      </c>
    </row>
    <row r="204" spans="2:11" x14ac:dyDescent="0.3">
      <c r="B204" s="6" t="str">
        <f ca="1">IF(PrestitoFavorevole,IF(ROW()-ROW('Piano prestito'!$B$12)&gt;NumeroDiPagamentiPianificato,"",ROW()-ROW('Piano prestito'!$B$12)),"")</f>
        <v/>
      </c>
      <c r="C204" s="8" t="str">
        <f ca="1">IF('Piano prestito'!$B204&lt;&gt;"",EOMONTH(DataInizioPrestito,ROW('Piano prestito'!$B204)-ROW('Piano prestito'!$B$12)-2)+DAY(DataInizioPrestito),"")</f>
        <v/>
      </c>
      <c r="D204" s="10" t="str">
        <f ca="1">IF('Piano prestito'!$B204&lt;&gt;"",IF(ROW()-ROW('Piano prestito'!$D$12)=1,ImportoPrestito,INDEX('Piano prestito'!$J$13:$J$372,ROW()-ROW('Piano prestito'!$D$12)-1)),"")</f>
        <v/>
      </c>
      <c r="E204" s="10" t="str">
        <f ca="1">IF('Piano prestito'!$B204&lt;&gt;"",PagamentoPianificato,"")</f>
        <v/>
      </c>
      <c r="F204" s="10" t="str">
        <f ca="1">IF('Piano prestito'!$B204&lt;&gt;"",IF('Piano prestito'!$E204+PagamentiAggiuntivi&lt;'Piano prestito'!$D204,PagamentiAggiuntivi,IF('Piano prestito'!$D204-'Piano prestito'!$E204&gt;0,'Piano prestito'!$D204-'Piano prestito'!$E204,0)),"")</f>
        <v/>
      </c>
      <c r="G204" s="10" t="str">
        <f ca="1">IF('Piano prestito'!$B204&lt;&gt;"",IF('Piano prestito'!$E204+'Piano prestito'!$F204&lt;='Piano prestito'!$D204,'Piano prestito'!$E204+'Piano prestito'!$F204,'Piano prestito'!$D204),"")</f>
        <v/>
      </c>
      <c r="H204" s="10" t="str">
        <f ca="1">IF('Piano prestito'!$B204&lt;&gt;"",'Piano prestito'!$G204-'Piano prestito'!$I204,"")</f>
        <v/>
      </c>
      <c r="I204" s="10" t="str">
        <f ca="1">IF('Piano prestito'!$B204&lt;&gt;"",'Piano prestito'!$D204*(TassoInteresse/PagamentiPerAnno),"")</f>
        <v/>
      </c>
      <c r="J204" s="10" t="str">
        <f ca="1">IF('Piano prestito'!$B204&lt;&gt;"",IF('Piano prestito'!$E204+'Piano prestito'!$F204&lt;='Piano prestito'!$D204,'Piano prestito'!$D204-'Piano prestito'!$H204,0),"")</f>
        <v/>
      </c>
      <c r="K204" s="10" t="str">
        <f ca="1">IF('Piano prestito'!$B204&lt;&gt;"",SUM(INDEX('Piano prestito'!$I$13:$I$372,1,1):'Piano prestito'!$I204),"")</f>
        <v/>
      </c>
    </row>
    <row r="205" spans="2:11" x14ac:dyDescent="0.3">
      <c r="B205" s="6" t="str">
        <f ca="1">IF(PrestitoFavorevole,IF(ROW()-ROW('Piano prestito'!$B$12)&gt;NumeroDiPagamentiPianificato,"",ROW()-ROW('Piano prestito'!$B$12)),"")</f>
        <v/>
      </c>
      <c r="C205" s="8" t="str">
        <f ca="1">IF('Piano prestito'!$B205&lt;&gt;"",EOMONTH(DataInizioPrestito,ROW('Piano prestito'!$B205)-ROW('Piano prestito'!$B$12)-2)+DAY(DataInizioPrestito),"")</f>
        <v/>
      </c>
      <c r="D205" s="10" t="str">
        <f ca="1">IF('Piano prestito'!$B205&lt;&gt;"",IF(ROW()-ROW('Piano prestito'!$D$12)=1,ImportoPrestito,INDEX('Piano prestito'!$J$13:$J$372,ROW()-ROW('Piano prestito'!$D$12)-1)),"")</f>
        <v/>
      </c>
      <c r="E205" s="10" t="str">
        <f ca="1">IF('Piano prestito'!$B205&lt;&gt;"",PagamentoPianificato,"")</f>
        <v/>
      </c>
      <c r="F205" s="10" t="str">
        <f ca="1">IF('Piano prestito'!$B205&lt;&gt;"",IF('Piano prestito'!$E205+PagamentiAggiuntivi&lt;'Piano prestito'!$D205,PagamentiAggiuntivi,IF('Piano prestito'!$D205-'Piano prestito'!$E205&gt;0,'Piano prestito'!$D205-'Piano prestito'!$E205,0)),"")</f>
        <v/>
      </c>
      <c r="G205" s="10" t="str">
        <f ca="1">IF('Piano prestito'!$B205&lt;&gt;"",IF('Piano prestito'!$E205+'Piano prestito'!$F205&lt;='Piano prestito'!$D205,'Piano prestito'!$E205+'Piano prestito'!$F205,'Piano prestito'!$D205),"")</f>
        <v/>
      </c>
      <c r="H205" s="10" t="str">
        <f ca="1">IF('Piano prestito'!$B205&lt;&gt;"",'Piano prestito'!$G205-'Piano prestito'!$I205,"")</f>
        <v/>
      </c>
      <c r="I205" s="10" t="str">
        <f ca="1">IF('Piano prestito'!$B205&lt;&gt;"",'Piano prestito'!$D205*(TassoInteresse/PagamentiPerAnno),"")</f>
        <v/>
      </c>
      <c r="J205" s="10" t="str">
        <f ca="1">IF('Piano prestito'!$B205&lt;&gt;"",IF('Piano prestito'!$E205+'Piano prestito'!$F205&lt;='Piano prestito'!$D205,'Piano prestito'!$D205-'Piano prestito'!$H205,0),"")</f>
        <v/>
      </c>
      <c r="K205" s="10" t="str">
        <f ca="1">IF('Piano prestito'!$B205&lt;&gt;"",SUM(INDEX('Piano prestito'!$I$13:$I$372,1,1):'Piano prestito'!$I205),"")</f>
        <v/>
      </c>
    </row>
    <row r="206" spans="2:11" x14ac:dyDescent="0.3">
      <c r="B206" s="6" t="str">
        <f ca="1">IF(PrestitoFavorevole,IF(ROW()-ROW('Piano prestito'!$B$12)&gt;NumeroDiPagamentiPianificato,"",ROW()-ROW('Piano prestito'!$B$12)),"")</f>
        <v/>
      </c>
      <c r="C206" s="8" t="str">
        <f ca="1">IF('Piano prestito'!$B206&lt;&gt;"",EOMONTH(DataInizioPrestito,ROW('Piano prestito'!$B206)-ROW('Piano prestito'!$B$12)-2)+DAY(DataInizioPrestito),"")</f>
        <v/>
      </c>
      <c r="D206" s="10" t="str">
        <f ca="1">IF('Piano prestito'!$B206&lt;&gt;"",IF(ROW()-ROW('Piano prestito'!$D$12)=1,ImportoPrestito,INDEX('Piano prestito'!$J$13:$J$372,ROW()-ROW('Piano prestito'!$D$12)-1)),"")</f>
        <v/>
      </c>
      <c r="E206" s="10" t="str">
        <f ca="1">IF('Piano prestito'!$B206&lt;&gt;"",PagamentoPianificato,"")</f>
        <v/>
      </c>
      <c r="F206" s="10" t="str">
        <f ca="1">IF('Piano prestito'!$B206&lt;&gt;"",IF('Piano prestito'!$E206+PagamentiAggiuntivi&lt;'Piano prestito'!$D206,PagamentiAggiuntivi,IF('Piano prestito'!$D206-'Piano prestito'!$E206&gt;0,'Piano prestito'!$D206-'Piano prestito'!$E206,0)),"")</f>
        <v/>
      </c>
      <c r="G206" s="10" t="str">
        <f ca="1">IF('Piano prestito'!$B206&lt;&gt;"",IF('Piano prestito'!$E206+'Piano prestito'!$F206&lt;='Piano prestito'!$D206,'Piano prestito'!$E206+'Piano prestito'!$F206,'Piano prestito'!$D206),"")</f>
        <v/>
      </c>
      <c r="H206" s="10" t="str">
        <f ca="1">IF('Piano prestito'!$B206&lt;&gt;"",'Piano prestito'!$G206-'Piano prestito'!$I206,"")</f>
        <v/>
      </c>
      <c r="I206" s="10" t="str">
        <f ca="1">IF('Piano prestito'!$B206&lt;&gt;"",'Piano prestito'!$D206*(TassoInteresse/PagamentiPerAnno),"")</f>
        <v/>
      </c>
      <c r="J206" s="10" t="str">
        <f ca="1">IF('Piano prestito'!$B206&lt;&gt;"",IF('Piano prestito'!$E206+'Piano prestito'!$F206&lt;='Piano prestito'!$D206,'Piano prestito'!$D206-'Piano prestito'!$H206,0),"")</f>
        <v/>
      </c>
      <c r="K206" s="10" t="str">
        <f ca="1">IF('Piano prestito'!$B206&lt;&gt;"",SUM(INDEX('Piano prestito'!$I$13:$I$372,1,1):'Piano prestito'!$I206),"")</f>
        <v/>
      </c>
    </row>
    <row r="207" spans="2:11" x14ac:dyDescent="0.3">
      <c r="B207" s="6" t="str">
        <f ca="1">IF(PrestitoFavorevole,IF(ROW()-ROW('Piano prestito'!$B$12)&gt;NumeroDiPagamentiPianificato,"",ROW()-ROW('Piano prestito'!$B$12)),"")</f>
        <v/>
      </c>
      <c r="C207" s="8" t="str">
        <f ca="1">IF('Piano prestito'!$B207&lt;&gt;"",EOMONTH(DataInizioPrestito,ROW('Piano prestito'!$B207)-ROW('Piano prestito'!$B$12)-2)+DAY(DataInizioPrestito),"")</f>
        <v/>
      </c>
      <c r="D207" s="10" t="str">
        <f ca="1">IF('Piano prestito'!$B207&lt;&gt;"",IF(ROW()-ROW('Piano prestito'!$D$12)=1,ImportoPrestito,INDEX('Piano prestito'!$J$13:$J$372,ROW()-ROW('Piano prestito'!$D$12)-1)),"")</f>
        <v/>
      </c>
      <c r="E207" s="10" t="str">
        <f ca="1">IF('Piano prestito'!$B207&lt;&gt;"",PagamentoPianificato,"")</f>
        <v/>
      </c>
      <c r="F207" s="10" t="str">
        <f ca="1">IF('Piano prestito'!$B207&lt;&gt;"",IF('Piano prestito'!$E207+PagamentiAggiuntivi&lt;'Piano prestito'!$D207,PagamentiAggiuntivi,IF('Piano prestito'!$D207-'Piano prestito'!$E207&gt;0,'Piano prestito'!$D207-'Piano prestito'!$E207,0)),"")</f>
        <v/>
      </c>
      <c r="G207" s="10" t="str">
        <f ca="1">IF('Piano prestito'!$B207&lt;&gt;"",IF('Piano prestito'!$E207+'Piano prestito'!$F207&lt;='Piano prestito'!$D207,'Piano prestito'!$E207+'Piano prestito'!$F207,'Piano prestito'!$D207),"")</f>
        <v/>
      </c>
      <c r="H207" s="10" t="str">
        <f ca="1">IF('Piano prestito'!$B207&lt;&gt;"",'Piano prestito'!$G207-'Piano prestito'!$I207,"")</f>
        <v/>
      </c>
      <c r="I207" s="10" t="str">
        <f ca="1">IF('Piano prestito'!$B207&lt;&gt;"",'Piano prestito'!$D207*(TassoInteresse/PagamentiPerAnno),"")</f>
        <v/>
      </c>
      <c r="J207" s="10" t="str">
        <f ca="1">IF('Piano prestito'!$B207&lt;&gt;"",IF('Piano prestito'!$E207+'Piano prestito'!$F207&lt;='Piano prestito'!$D207,'Piano prestito'!$D207-'Piano prestito'!$H207,0),"")</f>
        <v/>
      </c>
      <c r="K207" s="10" t="str">
        <f ca="1">IF('Piano prestito'!$B207&lt;&gt;"",SUM(INDEX('Piano prestito'!$I$13:$I$372,1,1):'Piano prestito'!$I207),"")</f>
        <v/>
      </c>
    </row>
    <row r="208" spans="2:11" x14ac:dyDescent="0.3">
      <c r="B208" s="6" t="str">
        <f ca="1">IF(PrestitoFavorevole,IF(ROW()-ROW('Piano prestito'!$B$12)&gt;NumeroDiPagamentiPianificato,"",ROW()-ROW('Piano prestito'!$B$12)),"")</f>
        <v/>
      </c>
      <c r="C208" s="8" t="str">
        <f ca="1">IF('Piano prestito'!$B208&lt;&gt;"",EOMONTH(DataInizioPrestito,ROW('Piano prestito'!$B208)-ROW('Piano prestito'!$B$12)-2)+DAY(DataInizioPrestito),"")</f>
        <v/>
      </c>
      <c r="D208" s="10" t="str">
        <f ca="1">IF('Piano prestito'!$B208&lt;&gt;"",IF(ROW()-ROW('Piano prestito'!$D$12)=1,ImportoPrestito,INDEX('Piano prestito'!$J$13:$J$372,ROW()-ROW('Piano prestito'!$D$12)-1)),"")</f>
        <v/>
      </c>
      <c r="E208" s="10" t="str">
        <f ca="1">IF('Piano prestito'!$B208&lt;&gt;"",PagamentoPianificato,"")</f>
        <v/>
      </c>
      <c r="F208" s="10" t="str">
        <f ca="1">IF('Piano prestito'!$B208&lt;&gt;"",IF('Piano prestito'!$E208+PagamentiAggiuntivi&lt;'Piano prestito'!$D208,PagamentiAggiuntivi,IF('Piano prestito'!$D208-'Piano prestito'!$E208&gt;0,'Piano prestito'!$D208-'Piano prestito'!$E208,0)),"")</f>
        <v/>
      </c>
      <c r="G208" s="10" t="str">
        <f ca="1">IF('Piano prestito'!$B208&lt;&gt;"",IF('Piano prestito'!$E208+'Piano prestito'!$F208&lt;='Piano prestito'!$D208,'Piano prestito'!$E208+'Piano prestito'!$F208,'Piano prestito'!$D208),"")</f>
        <v/>
      </c>
      <c r="H208" s="10" t="str">
        <f ca="1">IF('Piano prestito'!$B208&lt;&gt;"",'Piano prestito'!$G208-'Piano prestito'!$I208,"")</f>
        <v/>
      </c>
      <c r="I208" s="10" t="str">
        <f ca="1">IF('Piano prestito'!$B208&lt;&gt;"",'Piano prestito'!$D208*(TassoInteresse/PagamentiPerAnno),"")</f>
        <v/>
      </c>
      <c r="J208" s="10" t="str">
        <f ca="1">IF('Piano prestito'!$B208&lt;&gt;"",IF('Piano prestito'!$E208+'Piano prestito'!$F208&lt;='Piano prestito'!$D208,'Piano prestito'!$D208-'Piano prestito'!$H208,0),"")</f>
        <v/>
      </c>
      <c r="K208" s="10" t="str">
        <f ca="1">IF('Piano prestito'!$B208&lt;&gt;"",SUM(INDEX('Piano prestito'!$I$13:$I$372,1,1):'Piano prestito'!$I208),"")</f>
        <v/>
      </c>
    </row>
    <row r="209" spans="2:11" x14ac:dyDescent="0.3">
      <c r="B209" s="6" t="str">
        <f ca="1">IF(PrestitoFavorevole,IF(ROW()-ROW('Piano prestito'!$B$12)&gt;NumeroDiPagamentiPianificato,"",ROW()-ROW('Piano prestito'!$B$12)),"")</f>
        <v/>
      </c>
      <c r="C209" s="8" t="str">
        <f ca="1">IF('Piano prestito'!$B209&lt;&gt;"",EOMONTH(DataInizioPrestito,ROW('Piano prestito'!$B209)-ROW('Piano prestito'!$B$12)-2)+DAY(DataInizioPrestito),"")</f>
        <v/>
      </c>
      <c r="D209" s="10" t="str">
        <f ca="1">IF('Piano prestito'!$B209&lt;&gt;"",IF(ROW()-ROW('Piano prestito'!$D$12)=1,ImportoPrestito,INDEX('Piano prestito'!$J$13:$J$372,ROW()-ROW('Piano prestito'!$D$12)-1)),"")</f>
        <v/>
      </c>
      <c r="E209" s="10" t="str">
        <f ca="1">IF('Piano prestito'!$B209&lt;&gt;"",PagamentoPianificato,"")</f>
        <v/>
      </c>
      <c r="F209" s="10" t="str">
        <f ca="1">IF('Piano prestito'!$B209&lt;&gt;"",IF('Piano prestito'!$E209+PagamentiAggiuntivi&lt;'Piano prestito'!$D209,PagamentiAggiuntivi,IF('Piano prestito'!$D209-'Piano prestito'!$E209&gt;0,'Piano prestito'!$D209-'Piano prestito'!$E209,0)),"")</f>
        <v/>
      </c>
      <c r="G209" s="10" t="str">
        <f ca="1">IF('Piano prestito'!$B209&lt;&gt;"",IF('Piano prestito'!$E209+'Piano prestito'!$F209&lt;='Piano prestito'!$D209,'Piano prestito'!$E209+'Piano prestito'!$F209,'Piano prestito'!$D209),"")</f>
        <v/>
      </c>
      <c r="H209" s="10" t="str">
        <f ca="1">IF('Piano prestito'!$B209&lt;&gt;"",'Piano prestito'!$G209-'Piano prestito'!$I209,"")</f>
        <v/>
      </c>
      <c r="I209" s="10" t="str">
        <f ca="1">IF('Piano prestito'!$B209&lt;&gt;"",'Piano prestito'!$D209*(TassoInteresse/PagamentiPerAnno),"")</f>
        <v/>
      </c>
      <c r="J209" s="10" t="str">
        <f ca="1">IF('Piano prestito'!$B209&lt;&gt;"",IF('Piano prestito'!$E209+'Piano prestito'!$F209&lt;='Piano prestito'!$D209,'Piano prestito'!$D209-'Piano prestito'!$H209,0),"")</f>
        <v/>
      </c>
      <c r="K209" s="10" t="str">
        <f ca="1">IF('Piano prestito'!$B209&lt;&gt;"",SUM(INDEX('Piano prestito'!$I$13:$I$372,1,1):'Piano prestito'!$I209),"")</f>
        <v/>
      </c>
    </row>
    <row r="210" spans="2:11" x14ac:dyDescent="0.3">
      <c r="B210" s="6" t="str">
        <f ca="1">IF(PrestitoFavorevole,IF(ROW()-ROW('Piano prestito'!$B$12)&gt;NumeroDiPagamentiPianificato,"",ROW()-ROW('Piano prestito'!$B$12)),"")</f>
        <v/>
      </c>
      <c r="C210" s="8" t="str">
        <f ca="1">IF('Piano prestito'!$B210&lt;&gt;"",EOMONTH(DataInizioPrestito,ROW('Piano prestito'!$B210)-ROW('Piano prestito'!$B$12)-2)+DAY(DataInizioPrestito),"")</f>
        <v/>
      </c>
      <c r="D210" s="10" t="str">
        <f ca="1">IF('Piano prestito'!$B210&lt;&gt;"",IF(ROW()-ROW('Piano prestito'!$D$12)=1,ImportoPrestito,INDEX('Piano prestito'!$J$13:$J$372,ROW()-ROW('Piano prestito'!$D$12)-1)),"")</f>
        <v/>
      </c>
      <c r="E210" s="10" t="str">
        <f ca="1">IF('Piano prestito'!$B210&lt;&gt;"",PagamentoPianificato,"")</f>
        <v/>
      </c>
      <c r="F210" s="10" t="str">
        <f ca="1">IF('Piano prestito'!$B210&lt;&gt;"",IF('Piano prestito'!$E210+PagamentiAggiuntivi&lt;'Piano prestito'!$D210,PagamentiAggiuntivi,IF('Piano prestito'!$D210-'Piano prestito'!$E210&gt;0,'Piano prestito'!$D210-'Piano prestito'!$E210,0)),"")</f>
        <v/>
      </c>
      <c r="G210" s="10" t="str">
        <f ca="1">IF('Piano prestito'!$B210&lt;&gt;"",IF('Piano prestito'!$E210+'Piano prestito'!$F210&lt;='Piano prestito'!$D210,'Piano prestito'!$E210+'Piano prestito'!$F210,'Piano prestito'!$D210),"")</f>
        <v/>
      </c>
      <c r="H210" s="10" t="str">
        <f ca="1">IF('Piano prestito'!$B210&lt;&gt;"",'Piano prestito'!$G210-'Piano prestito'!$I210,"")</f>
        <v/>
      </c>
      <c r="I210" s="10" t="str">
        <f ca="1">IF('Piano prestito'!$B210&lt;&gt;"",'Piano prestito'!$D210*(TassoInteresse/PagamentiPerAnno),"")</f>
        <v/>
      </c>
      <c r="J210" s="10" t="str">
        <f ca="1">IF('Piano prestito'!$B210&lt;&gt;"",IF('Piano prestito'!$E210+'Piano prestito'!$F210&lt;='Piano prestito'!$D210,'Piano prestito'!$D210-'Piano prestito'!$H210,0),"")</f>
        <v/>
      </c>
      <c r="K210" s="10" t="str">
        <f ca="1">IF('Piano prestito'!$B210&lt;&gt;"",SUM(INDEX('Piano prestito'!$I$13:$I$372,1,1):'Piano prestito'!$I210),"")</f>
        <v/>
      </c>
    </row>
    <row r="211" spans="2:11" x14ac:dyDescent="0.3">
      <c r="B211" s="6" t="str">
        <f ca="1">IF(PrestitoFavorevole,IF(ROW()-ROW('Piano prestito'!$B$12)&gt;NumeroDiPagamentiPianificato,"",ROW()-ROW('Piano prestito'!$B$12)),"")</f>
        <v/>
      </c>
      <c r="C211" s="8" t="str">
        <f ca="1">IF('Piano prestito'!$B211&lt;&gt;"",EOMONTH(DataInizioPrestito,ROW('Piano prestito'!$B211)-ROW('Piano prestito'!$B$12)-2)+DAY(DataInizioPrestito),"")</f>
        <v/>
      </c>
      <c r="D211" s="10" t="str">
        <f ca="1">IF('Piano prestito'!$B211&lt;&gt;"",IF(ROW()-ROW('Piano prestito'!$D$12)=1,ImportoPrestito,INDEX('Piano prestito'!$J$13:$J$372,ROW()-ROW('Piano prestito'!$D$12)-1)),"")</f>
        <v/>
      </c>
      <c r="E211" s="10" t="str">
        <f ca="1">IF('Piano prestito'!$B211&lt;&gt;"",PagamentoPianificato,"")</f>
        <v/>
      </c>
      <c r="F211" s="10" t="str">
        <f ca="1">IF('Piano prestito'!$B211&lt;&gt;"",IF('Piano prestito'!$E211+PagamentiAggiuntivi&lt;'Piano prestito'!$D211,PagamentiAggiuntivi,IF('Piano prestito'!$D211-'Piano prestito'!$E211&gt;0,'Piano prestito'!$D211-'Piano prestito'!$E211,0)),"")</f>
        <v/>
      </c>
      <c r="G211" s="10" t="str">
        <f ca="1">IF('Piano prestito'!$B211&lt;&gt;"",IF('Piano prestito'!$E211+'Piano prestito'!$F211&lt;='Piano prestito'!$D211,'Piano prestito'!$E211+'Piano prestito'!$F211,'Piano prestito'!$D211),"")</f>
        <v/>
      </c>
      <c r="H211" s="10" t="str">
        <f ca="1">IF('Piano prestito'!$B211&lt;&gt;"",'Piano prestito'!$G211-'Piano prestito'!$I211,"")</f>
        <v/>
      </c>
      <c r="I211" s="10" t="str">
        <f ca="1">IF('Piano prestito'!$B211&lt;&gt;"",'Piano prestito'!$D211*(TassoInteresse/PagamentiPerAnno),"")</f>
        <v/>
      </c>
      <c r="J211" s="10" t="str">
        <f ca="1">IF('Piano prestito'!$B211&lt;&gt;"",IF('Piano prestito'!$E211+'Piano prestito'!$F211&lt;='Piano prestito'!$D211,'Piano prestito'!$D211-'Piano prestito'!$H211,0),"")</f>
        <v/>
      </c>
      <c r="K211" s="10" t="str">
        <f ca="1">IF('Piano prestito'!$B211&lt;&gt;"",SUM(INDEX('Piano prestito'!$I$13:$I$372,1,1):'Piano prestito'!$I211),"")</f>
        <v/>
      </c>
    </row>
    <row r="212" spans="2:11" x14ac:dyDescent="0.3">
      <c r="B212" s="6" t="str">
        <f ca="1">IF(PrestitoFavorevole,IF(ROW()-ROW('Piano prestito'!$B$12)&gt;NumeroDiPagamentiPianificato,"",ROW()-ROW('Piano prestito'!$B$12)),"")</f>
        <v/>
      </c>
      <c r="C212" s="8" t="str">
        <f ca="1">IF('Piano prestito'!$B212&lt;&gt;"",EOMONTH(DataInizioPrestito,ROW('Piano prestito'!$B212)-ROW('Piano prestito'!$B$12)-2)+DAY(DataInizioPrestito),"")</f>
        <v/>
      </c>
      <c r="D212" s="10" t="str">
        <f ca="1">IF('Piano prestito'!$B212&lt;&gt;"",IF(ROW()-ROW('Piano prestito'!$D$12)=1,ImportoPrestito,INDEX('Piano prestito'!$J$13:$J$372,ROW()-ROW('Piano prestito'!$D$12)-1)),"")</f>
        <v/>
      </c>
      <c r="E212" s="10" t="str">
        <f ca="1">IF('Piano prestito'!$B212&lt;&gt;"",PagamentoPianificato,"")</f>
        <v/>
      </c>
      <c r="F212" s="10" t="str">
        <f ca="1">IF('Piano prestito'!$B212&lt;&gt;"",IF('Piano prestito'!$E212+PagamentiAggiuntivi&lt;'Piano prestito'!$D212,PagamentiAggiuntivi,IF('Piano prestito'!$D212-'Piano prestito'!$E212&gt;0,'Piano prestito'!$D212-'Piano prestito'!$E212,0)),"")</f>
        <v/>
      </c>
      <c r="G212" s="10" t="str">
        <f ca="1">IF('Piano prestito'!$B212&lt;&gt;"",IF('Piano prestito'!$E212+'Piano prestito'!$F212&lt;='Piano prestito'!$D212,'Piano prestito'!$E212+'Piano prestito'!$F212,'Piano prestito'!$D212),"")</f>
        <v/>
      </c>
      <c r="H212" s="10" t="str">
        <f ca="1">IF('Piano prestito'!$B212&lt;&gt;"",'Piano prestito'!$G212-'Piano prestito'!$I212,"")</f>
        <v/>
      </c>
      <c r="I212" s="10" t="str">
        <f ca="1">IF('Piano prestito'!$B212&lt;&gt;"",'Piano prestito'!$D212*(TassoInteresse/PagamentiPerAnno),"")</f>
        <v/>
      </c>
      <c r="J212" s="10" t="str">
        <f ca="1">IF('Piano prestito'!$B212&lt;&gt;"",IF('Piano prestito'!$E212+'Piano prestito'!$F212&lt;='Piano prestito'!$D212,'Piano prestito'!$D212-'Piano prestito'!$H212,0),"")</f>
        <v/>
      </c>
      <c r="K212" s="10" t="str">
        <f ca="1">IF('Piano prestito'!$B212&lt;&gt;"",SUM(INDEX('Piano prestito'!$I$13:$I$372,1,1):'Piano prestito'!$I212),"")</f>
        <v/>
      </c>
    </row>
    <row r="213" spans="2:11" x14ac:dyDescent="0.3">
      <c r="B213" s="6" t="str">
        <f ca="1">IF(PrestitoFavorevole,IF(ROW()-ROW('Piano prestito'!$B$12)&gt;NumeroDiPagamentiPianificato,"",ROW()-ROW('Piano prestito'!$B$12)),"")</f>
        <v/>
      </c>
      <c r="C213" s="8" t="str">
        <f ca="1">IF('Piano prestito'!$B213&lt;&gt;"",EOMONTH(DataInizioPrestito,ROW('Piano prestito'!$B213)-ROW('Piano prestito'!$B$12)-2)+DAY(DataInizioPrestito),"")</f>
        <v/>
      </c>
      <c r="D213" s="10" t="str">
        <f ca="1">IF('Piano prestito'!$B213&lt;&gt;"",IF(ROW()-ROW('Piano prestito'!$D$12)=1,ImportoPrestito,INDEX('Piano prestito'!$J$13:$J$372,ROW()-ROW('Piano prestito'!$D$12)-1)),"")</f>
        <v/>
      </c>
      <c r="E213" s="10" t="str">
        <f ca="1">IF('Piano prestito'!$B213&lt;&gt;"",PagamentoPianificato,"")</f>
        <v/>
      </c>
      <c r="F213" s="10" t="str">
        <f ca="1">IF('Piano prestito'!$B213&lt;&gt;"",IF('Piano prestito'!$E213+PagamentiAggiuntivi&lt;'Piano prestito'!$D213,PagamentiAggiuntivi,IF('Piano prestito'!$D213-'Piano prestito'!$E213&gt;0,'Piano prestito'!$D213-'Piano prestito'!$E213,0)),"")</f>
        <v/>
      </c>
      <c r="G213" s="10" t="str">
        <f ca="1">IF('Piano prestito'!$B213&lt;&gt;"",IF('Piano prestito'!$E213+'Piano prestito'!$F213&lt;='Piano prestito'!$D213,'Piano prestito'!$E213+'Piano prestito'!$F213,'Piano prestito'!$D213),"")</f>
        <v/>
      </c>
      <c r="H213" s="10" t="str">
        <f ca="1">IF('Piano prestito'!$B213&lt;&gt;"",'Piano prestito'!$G213-'Piano prestito'!$I213,"")</f>
        <v/>
      </c>
      <c r="I213" s="10" t="str">
        <f ca="1">IF('Piano prestito'!$B213&lt;&gt;"",'Piano prestito'!$D213*(TassoInteresse/PagamentiPerAnno),"")</f>
        <v/>
      </c>
      <c r="J213" s="10" t="str">
        <f ca="1">IF('Piano prestito'!$B213&lt;&gt;"",IF('Piano prestito'!$E213+'Piano prestito'!$F213&lt;='Piano prestito'!$D213,'Piano prestito'!$D213-'Piano prestito'!$H213,0),"")</f>
        <v/>
      </c>
      <c r="K213" s="10" t="str">
        <f ca="1">IF('Piano prestito'!$B213&lt;&gt;"",SUM(INDEX('Piano prestito'!$I$13:$I$372,1,1):'Piano prestito'!$I213),"")</f>
        <v/>
      </c>
    </row>
    <row r="214" spans="2:11" x14ac:dyDescent="0.3">
      <c r="B214" s="6" t="str">
        <f ca="1">IF(PrestitoFavorevole,IF(ROW()-ROW('Piano prestito'!$B$12)&gt;NumeroDiPagamentiPianificato,"",ROW()-ROW('Piano prestito'!$B$12)),"")</f>
        <v/>
      </c>
      <c r="C214" s="8" t="str">
        <f ca="1">IF('Piano prestito'!$B214&lt;&gt;"",EOMONTH(DataInizioPrestito,ROW('Piano prestito'!$B214)-ROW('Piano prestito'!$B$12)-2)+DAY(DataInizioPrestito),"")</f>
        <v/>
      </c>
      <c r="D214" s="10" t="str">
        <f ca="1">IF('Piano prestito'!$B214&lt;&gt;"",IF(ROW()-ROW('Piano prestito'!$D$12)=1,ImportoPrestito,INDEX('Piano prestito'!$J$13:$J$372,ROW()-ROW('Piano prestito'!$D$12)-1)),"")</f>
        <v/>
      </c>
      <c r="E214" s="10" t="str">
        <f ca="1">IF('Piano prestito'!$B214&lt;&gt;"",PagamentoPianificato,"")</f>
        <v/>
      </c>
      <c r="F214" s="10" t="str">
        <f ca="1">IF('Piano prestito'!$B214&lt;&gt;"",IF('Piano prestito'!$E214+PagamentiAggiuntivi&lt;'Piano prestito'!$D214,PagamentiAggiuntivi,IF('Piano prestito'!$D214-'Piano prestito'!$E214&gt;0,'Piano prestito'!$D214-'Piano prestito'!$E214,0)),"")</f>
        <v/>
      </c>
      <c r="G214" s="10" t="str">
        <f ca="1">IF('Piano prestito'!$B214&lt;&gt;"",IF('Piano prestito'!$E214+'Piano prestito'!$F214&lt;='Piano prestito'!$D214,'Piano prestito'!$E214+'Piano prestito'!$F214,'Piano prestito'!$D214),"")</f>
        <v/>
      </c>
      <c r="H214" s="10" t="str">
        <f ca="1">IF('Piano prestito'!$B214&lt;&gt;"",'Piano prestito'!$G214-'Piano prestito'!$I214,"")</f>
        <v/>
      </c>
      <c r="I214" s="10" t="str">
        <f ca="1">IF('Piano prestito'!$B214&lt;&gt;"",'Piano prestito'!$D214*(TassoInteresse/PagamentiPerAnno),"")</f>
        <v/>
      </c>
      <c r="J214" s="10" t="str">
        <f ca="1">IF('Piano prestito'!$B214&lt;&gt;"",IF('Piano prestito'!$E214+'Piano prestito'!$F214&lt;='Piano prestito'!$D214,'Piano prestito'!$D214-'Piano prestito'!$H214,0),"")</f>
        <v/>
      </c>
      <c r="K214" s="10" t="str">
        <f ca="1">IF('Piano prestito'!$B214&lt;&gt;"",SUM(INDEX('Piano prestito'!$I$13:$I$372,1,1):'Piano prestito'!$I214),"")</f>
        <v/>
      </c>
    </row>
    <row r="215" spans="2:11" x14ac:dyDescent="0.3">
      <c r="B215" s="6" t="str">
        <f ca="1">IF(PrestitoFavorevole,IF(ROW()-ROW('Piano prestito'!$B$12)&gt;NumeroDiPagamentiPianificato,"",ROW()-ROW('Piano prestito'!$B$12)),"")</f>
        <v/>
      </c>
      <c r="C215" s="8" t="str">
        <f ca="1">IF('Piano prestito'!$B215&lt;&gt;"",EOMONTH(DataInizioPrestito,ROW('Piano prestito'!$B215)-ROW('Piano prestito'!$B$12)-2)+DAY(DataInizioPrestito),"")</f>
        <v/>
      </c>
      <c r="D215" s="10" t="str">
        <f ca="1">IF('Piano prestito'!$B215&lt;&gt;"",IF(ROW()-ROW('Piano prestito'!$D$12)=1,ImportoPrestito,INDEX('Piano prestito'!$J$13:$J$372,ROW()-ROW('Piano prestito'!$D$12)-1)),"")</f>
        <v/>
      </c>
      <c r="E215" s="10" t="str">
        <f ca="1">IF('Piano prestito'!$B215&lt;&gt;"",PagamentoPianificato,"")</f>
        <v/>
      </c>
      <c r="F215" s="10" t="str">
        <f ca="1">IF('Piano prestito'!$B215&lt;&gt;"",IF('Piano prestito'!$E215+PagamentiAggiuntivi&lt;'Piano prestito'!$D215,PagamentiAggiuntivi,IF('Piano prestito'!$D215-'Piano prestito'!$E215&gt;0,'Piano prestito'!$D215-'Piano prestito'!$E215,0)),"")</f>
        <v/>
      </c>
      <c r="G215" s="10" t="str">
        <f ca="1">IF('Piano prestito'!$B215&lt;&gt;"",IF('Piano prestito'!$E215+'Piano prestito'!$F215&lt;='Piano prestito'!$D215,'Piano prestito'!$E215+'Piano prestito'!$F215,'Piano prestito'!$D215),"")</f>
        <v/>
      </c>
      <c r="H215" s="10" t="str">
        <f ca="1">IF('Piano prestito'!$B215&lt;&gt;"",'Piano prestito'!$G215-'Piano prestito'!$I215,"")</f>
        <v/>
      </c>
      <c r="I215" s="10" t="str">
        <f ca="1">IF('Piano prestito'!$B215&lt;&gt;"",'Piano prestito'!$D215*(TassoInteresse/PagamentiPerAnno),"")</f>
        <v/>
      </c>
      <c r="J215" s="10" t="str">
        <f ca="1">IF('Piano prestito'!$B215&lt;&gt;"",IF('Piano prestito'!$E215+'Piano prestito'!$F215&lt;='Piano prestito'!$D215,'Piano prestito'!$D215-'Piano prestito'!$H215,0),"")</f>
        <v/>
      </c>
      <c r="K215" s="10" t="str">
        <f ca="1">IF('Piano prestito'!$B215&lt;&gt;"",SUM(INDEX('Piano prestito'!$I$13:$I$372,1,1):'Piano prestito'!$I215),"")</f>
        <v/>
      </c>
    </row>
    <row r="216" spans="2:11" x14ac:dyDescent="0.3">
      <c r="B216" s="6" t="str">
        <f ca="1">IF(PrestitoFavorevole,IF(ROW()-ROW('Piano prestito'!$B$12)&gt;NumeroDiPagamentiPianificato,"",ROW()-ROW('Piano prestito'!$B$12)),"")</f>
        <v/>
      </c>
      <c r="C216" s="8" t="str">
        <f ca="1">IF('Piano prestito'!$B216&lt;&gt;"",EOMONTH(DataInizioPrestito,ROW('Piano prestito'!$B216)-ROW('Piano prestito'!$B$12)-2)+DAY(DataInizioPrestito),"")</f>
        <v/>
      </c>
      <c r="D216" s="10" t="str">
        <f ca="1">IF('Piano prestito'!$B216&lt;&gt;"",IF(ROW()-ROW('Piano prestito'!$D$12)=1,ImportoPrestito,INDEX('Piano prestito'!$J$13:$J$372,ROW()-ROW('Piano prestito'!$D$12)-1)),"")</f>
        <v/>
      </c>
      <c r="E216" s="10" t="str">
        <f ca="1">IF('Piano prestito'!$B216&lt;&gt;"",PagamentoPianificato,"")</f>
        <v/>
      </c>
      <c r="F216" s="10" t="str">
        <f ca="1">IF('Piano prestito'!$B216&lt;&gt;"",IF('Piano prestito'!$E216+PagamentiAggiuntivi&lt;'Piano prestito'!$D216,PagamentiAggiuntivi,IF('Piano prestito'!$D216-'Piano prestito'!$E216&gt;0,'Piano prestito'!$D216-'Piano prestito'!$E216,0)),"")</f>
        <v/>
      </c>
      <c r="G216" s="10" t="str">
        <f ca="1">IF('Piano prestito'!$B216&lt;&gt;"",IF('Piano prestito'!$E216+'Piano prestito'!$F216&lt;='Piano prestito'!$D216,'Piano prestito'!$E216+'Piano prestito'!$F216,'Piano prestito'!$D216),"")</f>
        <v/>
      </c>
      <c r="H216" s="10" t="str">
        <f ca="1">IF('Piano prestito'!$B216&lt;&gt;"",'Piano prestito'!$G216-'Piano prestito'!$I216,"")</f>
        <v/>
      </c>
      <c r="I216" s="10" t="str">
        <f ca="1">IF('Piano prestito'!$B216&lt;&gt;"",'Piano prestito'!$D216*(TassoInteresse/PagamentiPerAnno),"")</f>
        <v/>
      </c>
      <c r="J216" s="10" t="str">
        <f ca="1">IF('Piano prestito'!$B216&lt;&gt;"",IF('Piano prestito'!$E216+'Piano prestito'!$F216&lt;='Piano prestito'!$D216,'Piano prestito'!$D216-'Piano prestito'!$H216,0),"")</f>
        <v/>
      </c>
      <c r="K216" s="10" t="str">
        <f ca="1">IF('Piano prestito'!$B216&lt;&gt;"",SUM(INDEX('Piano prestito'!$I$13:$I$372,1,1):'Piano prestito'!$I216),"")</f>
        <v/>
      </c>
    </row>
    <row r="217" spans="2:11" x14ac:dyDescent="0.3">
      <c r="B217" s="6" t="str">
        <f ca="1">IF(PrestitoFavorevole,IF(ROW()-ROW('Piano prestito'!$B$12)&gt;NumeroDiPagamentiPianificato,"",ROW()-ROW('Piano prestito'!$B$12)),"")</f>
        <v/>
      </c>
      <c r="C217" s="8" t="str">
        <f ca="1">IF('Piano prestito'!$B217&lt;&gt;"",EOMONTH(DataInizioPrestito,ROW('Piano prestito'!$B217)-ROW('Piano prestito'!$B$12)-2)+DAY(DataInizioPrestito),"")</f>
        <v/>
      </c>
      <c r="D217" s="10" t="str">
        <f ca="1">IF('Piano prestito'!$B217&lt;&gt;"",IF(ROW()-ROW('Piano prestito'!$D$12)=1,ImportoPrestito,INDEX('Piano prestito'!$J$13:$J$372,ROW()-ROW('Piano prestito'!$D$12)-1)),"")</f>
        <v/>
      </c>
      <c r="E217" s="10" t="str">
        <f ca="1">IF('Piano prestito'!$B217&lt;&gt;"",PagamentoPianificato,"")</f>
        <v/>
      </c>
      <c r="F217" s="10" t="str">
        <f ca="1">IF('Piano prestito'!$B217&lt;&gt;"",IF('Piano prestito'!$E217+PagamentiAggiuntivi&lt;'Piano prestito'!$D217,PagamentiAggiuntivi,IF('Piano prestito'!$D217-'Piano prestito'!$E217&gt;0,'Piano prestito'!$D217-'Piano prestito'!$E217,0)),"")</f>
        <v/>
      </c>
      <c r="G217" s="10" t="str">
        <f ca="1">IF('Piano prestito'!$B217&lt;&gt;"",IF('Piano prestito'!$E217+'Piano prestito'!$F217&lt;='Piano prestito'!$D217,'Piano prestito'!$E217+'Piano prestito'!$F217,'Piano prestito'!$D217),"")</f>
        <v/>
      </c>
      <c r="H217" s="10" t="str">
        <f ca="1">IF('Piano prestito'!$B217&lt;&gt;"",'Piano prestito'!$G217-'Piano prestito'!$I217,"")</f>
        <v/>
      </c>
      <c r="I217" s="10" t="str">
        <f ca="1">IF('Piano prestito'!$B217&lt;&gt;"",'Piano prestito'!$D217*(TassoInteresse/PagamentiPerAnno),"")</f>
        <v/>
      </c>
      <c r="J217" s="10" t="str">
        <f ca="1">IF('Piano prestito'!$B217&lt;&gt;"",IF('Piano prestito'!$E217+'Piano prestito'!$F217&lt;='Piano prestito'!$D217,'Piano prestito'!$D217-'Piano prestito'!$H217,0),"")</f>
        <v/>
      </c>
      <c r="K217" s="10" t="str">
        <f ca="1">IF('Piano prestito'!$B217&lt;&gt;"",SUM(INDEX('Piano prestito'!$I$13:$I$372,1,1):'Piano prestito'!$I217),"")</f>
        <v/>
      </c>
    </row>
    <row r="218" spans="2:11" x14ac:dyDescent="0.3">
      <c r="B218" s="6" t="str">
        <f ca="1">IF(PrestitoFavorevole,IF(ROW()-ROW('Piano prestito'!$B$12)&gt;NumeroDiPagamentiPianificato,"",ROW()-ROW('Piano prestito'!$B$12)),"")</f>
        <v/>
      </c>
      <c r="C218" s="8" t="str">
        <f ca="1">IF('Piano prestito'!$B218&lt;&gt;"",EOMONTH(DataInizioPrestito,ROW('Piano prestito'!$B218)-ROW('Piano prestito'!$B$12)-2)+DAY(DataInizioPrestito),"")</f>
        <v/>
      </c>
      <c r="D218" s="10" t="str">
        <f ca="1">IF('Piano prestito'!$B218&lt;&gt;"",IF(ROW()-ROW('Piano prestito'!$D$12)=1,ImportoPrestito,INDEX('Piano prestito'!$J$13:$J$372,ROW()-ROW('Piano prestito'!$D$12)-1)),"")</f>
        <v/>
      </c>
      <c r="E218" s="10" t="str">
        <f ca="1">IF('Piano prestito'!$B218&lt;&gt;"",PagamentoPianificato,"")</f>
        <v/>
      </c>
      <c r="F218" s="10" t="str">
        <f ca="1">IF('Piano prestito'!$B218&lt;&gt;"",IF('Piano prestito'!$E218+PagamentiAggiuntivi&lt;'Piano prestito'!$D218,PagamentiAggiuntivi,IF('Piano prestito'!$D218-'Piano prestito'!$E218&gt;0,'Piano prestito'!$D218-'Piano prestito'!$E218,0)),"")</f>
        <v/>
      </c>
      <c r="G218" s="10" t="str">
        <f ca="1">IF('Piano prestito'!$B218&lt;&gt;"",IF('Piano prestito'!$E218+'Piano prestito'!$F218&lt;='Piano prestito'!$D218,'Piano prestito'!$E218+'Piano prestito'!$F218,'Piano prestito'!$D218),"")</f>
        <v/>
      </c>
      <c r="H218" s="10" t="str">
        <f ca="1">IF('Piano prestito'!$B218&lt;&gt;"",'Piano prestito'!$G218-'Piano prestito'!$I218,"")</f>
        <v/>
      </c>
      <c r="I218" s="10" t="str">
        <f ca="1">IF('Piano prestito'!$B218&lt;&gt;"",'Piano prestito'!$D218*(TassoInteresse/PagamentiPerAnno),"")</f>
        <v/>
      </c>
      <c r="J218" s="10" t="str">
        <f ca="1">IF('Piano prestito'!$B218&lt;&gt;"",IF('Piano prestito'!$E218+'Piano prestito'!$F218&lt;='Piano prestito'!$D218,'Piano prestito'!$D218-'Piano prestito'!$H218,0),"")</f>
        <v/>
      </c>
      <c r="K218" s="10" t="str">
        <f ca="1">IF('Piano prestito'!$B218&lt;&gt;"",SUM(INDEX('Piano prestito'!$I$13:$I$372,1,1):'Piano prestito'!$I218),"")</f>
        <v/>
      </c>
    </row>
    <row r="219" spans="2:11" x14ac:dyDescent="0.3">
      <c r="B219" s="6" t="str">
        <f ca="1">IF(PrestitoFavorevole,IF(ROW()-ROW('Piano prestito'!$B$12)&gt;NumeroDiPagamentiPianificato,"",ROW()-ROW('Piano prestito'!$B$12)),"")</f>
        <v/>
      </c>
      <c r="C219" s="8" t="str">
        <f ca="1">IF('Piano prestito'!$B219&lt;&gt;"",EOMONTH(DataInizioPrestito,ROW('Piano prestito'!$B219)-ROW('Piano prestito'!$B$12)-2)+DAY(DataInizioPrestito),"")</f>
        <v/>
      </c>
      <c r="D219" s="10" t="str">
        <f ca="1">IF('Piano prestito'!$B219&lt;&gt;"",IF(ROW()-ROW('Piano prestito'!$D$12)=1,ImportoPrestito,INDEX('Piano prestito'!$J$13:$J$372,ROW()-ROW('Piano prestito'!$D$12)-1)),"")</f>
        <v/>
      </c>
      <c r="E219" s="10" t="str">
        <f ca="1">IF('Piano prestito'!$B219&lt;&gt;"",PagamentoPianificato,"")</f>
        <v/>
      </c>
      <c r="F219" s="10" t="str">
        <f ca="1">IF('Piano prestito'!$B219&lt;&gt;"",IF('Piano prestito'!$E219+PagamentiAggiuntivi&lt;'Piano prestito'!$D219,PagamentiAggiuntivi,IF('Piano prestito'!$D219-'Piano prestito'!$E219&gt;0,'Piano prestito'!$D219-'Piano prestito'!$E219,0)),"")</f>
        <v/>
      </c>
      <c r="G219" s="10" t="str">
        <f ca="1">IF('Piano prestito'!$B219&lt;&gt;"",IF('Piano prestito'!$E219+'Piano prestito'!$F219&lt;='Piano prestito'!$D219,'Piano prestito'!$E219+'Piano prestito'!$F219,'Piano prestito'!$D219),"")</f>
        <v/>
      </c>
      <c r="H219" s="10" t="str">
        <f ca="1">IF('Piano prestito'!$B219&lt;&gt;"",'Piano prestito'!$G219-'Piano prestito'!$I219,"")</f>
        <v/>
      </c>
      <c r="I219" s="10" t="str">
        <f ca="1">IF('Piano prestito'!$B219&lt;&gt;"",'Piano prestito'!$D219*(TassoInteresse/PagamentiPerAnno),"")</f>
        <v/>
      </c>
      <c r="J219" s="10" t="str">
        <f ca="1">IF('Piano prestito'!$B219&lt;&gt;"",IF('Piano prestito'!$E219+'Piano prestito'!$F219&lt;='Piano prestito'!$D219,'Piano prestito'!$D219-'Piano prestito'!$H219,0),"")</f>
        <v/>
      </c>
      <c r="K219" s="10" t="str">
        <f ca="1">IF('Piano prestito'!$B219&lt;&gt;"",SUM(INDEX('Piano prestito'!$I$13:$I$372,1,1):'Piano prestito'!$I219),"")</f>
        <v/>
      </c>
    </row>
    <row r="220" spans="2:11" x14ac:dyDescent="0.3">
      <c r="B220" s="6" t="str">
        <f ca="1">IF(PrestitoFavorevole,IF(ROW()-ROW('Piano prestito'!$B$12)&gt;NumeroDiPagamentiPianificato,"",ROW()-ROW('Piano prestito'!$B$12)),"")</f>
        <v/>
      </c>
      <c r="C220" s="8" t="str">
        <f ca="1">IF('Piano prestito'!$B220&lt;&gt;"",EOMONTH(DataInizioPrestito,ROW('Piano prestito'!$B220)-ROW('Piano prestito'!$B$12)-2)+DAY(DataInizioPrestito),"")</f>
        <v/>
      </c>
      <c r="D220" s="10" t="str">
        <f ca="1">IF('Piano prestito'!$B220&lt;&gt;"",IF(ROW()-ROW('Piano prestito'!$D$12)=1,ImportoPrestito,INDEX('Piano prestito'!$J$13:$J$372,ROW()-ROW('Piano prestito'!$D$12)-1)),"")</f>
        <v/>
      </c>
      <c r="E220" s="10" t="str">
        <f ca="1">IF('Piano prestito'!$B220&lt;&gt;"",PagamentoPianificato,"")</f>
        <v/>
      </c>
      <c r="F220" s="10" t="str">
        <f ca="1">IF('Piano prestito'!$B220&lt;&gt;"",IF('Piano prestito'!$E220+PagamentiAggiuntivi&lt;'Piano prestito'!$D220,PagamentiAggiuntivi,IF('Piano prestito'!$D220-'Piano prestito'!$E220&gt;0,'Piano prestito'!$D220-'Piano prestito'!$E220,0)),"")</f>
        <v/>
      </c>
      <c r="G220" s="10" t="str">
        <f ca="1">IF('Piano prestito'!$B220&lt;&gt;"",IF('Piano prestito'!$E220+'Piano prestito'!$F220&lt;='Piano prestito'!$D220,'Piano prestito'!$E220+'Piano prestito'!$F220,'Piano prestito'!$D220),"")</f>
        <v/>
      </c>
      <c r="H220" s="10" t="str">
        <f ca="1">IF('Piano prestito'!$B220&lt;&gt;"",'Piano prestito'!$G220-'Piano prestito'!$I220,"")</f>
        <v/>
      </c>
      <c r="I220" s="10" t="str">
        <f ca="1">IF('Piano prestito'!$B220&lt;&gt;"",'Piano prestito'!$D220*(TassoInteresse/PagamentiPerAnno),"")</f>
        <v/>
      </c>
      <c r="J220" s="10" t="str">
        <f ca="1">IF('Piano prestito'!$B220&lt;&gt;"",IF('Piano prestito'!$E220+'Piano prestito'!$F220&lt;='Piano prestito'!$D220,'Piano prestito'!$D220-'Piano prestito'!$H220,0),"")</f>
        <v/>
      </c>
      <c r="K220" s="10" t="str">
        <f ca="1">IF('Piano prestito'!$B220&lt;&gt;"",SUM(INDEX('Piano prestito'!$I$13:$I$372,1,1):'Piano prestito'!$I220),"")</f>
        <v/>
      </c>
    </row>
    <row r="221" spans="2:11" x14ac:dyDescent="0.3">
      <c r="B221" s="6" t="str">
        <f ca="1">IF(PrestitoFavorevole,IF(ROW()-ROW('Piano prestito'!$B$12)&gt;NumeroDiPagamentiPianificato,"",ROW()-ROW('Piano prestito'!$B$12)),"")</f>
        <v/>
      </c>
      <c r="C221" s="8" t="str">
        <f ca="1">IF('Piano prestito'!$B221&lt;&gt;"",EOMONTH(DataInizioPrestito,ROW('Piano prestito'!$B221)-ROW('Piano prestito'!$B$12)-2)+DAY(DataInizioPrestito),"")</f>
        <v/>
      </c>
      <c r="D221" s="10" t="str">
        <f ca="1">IF('Piano prestito'!$B221&lt;&gt;"",IF(ROW()-ROW('Piano prestito'!$D$12)=1,ImportoPrestito,INDEX('Piano prestito'!$J$13:$J$372,ROW()-ROW('Piano prestito'!$D$12)-1)),"")</f>
        <v/>
      </c>
      <c r="E221" s="10" t="str">
        <f ca="1">IF('Piano prestito'!$B221&lt;&gt;"",PagamentoPianificato,"")</f>
        <v/>
      </c>
      <c r="F221" s="10" t="str">
        <f ca="1">IF('Piano prestito'!$B221&lt;&gt;"",IF('Piano prestito'!$E221+PagamentiAggiuntivi&lt;'Piano prestito'!$D221,PagamentiAggiuntivi,IF('Piano prestito'!$D221-'Piano prestito'!$E221&gt;0,'Piano prestito'!$D221-'Piano prestito'!$E221,0)),"")</f>
        <v/>
      </c>
      <c r="G221" s="10" t="str">
        <f ca="1">IF('Piano prestito'!$B221&lt;&gt;"",IF('Piano prestito'!$E221+'Piano prestito'!$F221&lt;='Piano prestito'!$D221,'Piano prestito'!$E221+'Piano prestito'!$F221,'Piano prestito'!$D221),"")</f>
        <v/>
      </c>
      <c r="H221" s="10" t="str">
        <f ca="1">IF('Piano prestito'!$B221&lt;&gt;"",'Piano prestito'!$G221-'Piano prestito'!$I221,"")</f>
        <v/>
      </c>
      <c r="I221" s="10" t="str">
        <f ca="1">IF('Piano prestito'!$B221&lt;&gt;"",'Piano prestito'!$D221*(TassoInteresse/PagamentiPerAnno),"")</f>
        <v/>
      </c>
      <c r="J221" s="10" t="str">
        <f ca="1">IF('Piano prestito'!$B221&lt;&gt;"",IF('Piano prestito'!$E221+'Piano prestito'!$F221&lt;='Piano prestito'!$D221,'Piano prestito'!$D221-'Piano prestito'!$H221,0),"")</f>
        <v/>
      </c>
      <c r="K221" s="10" t="str">
        <f ca="1">IF('Piano prestito'!$B221&lt;&gt;"",SUM(INDEX('Piano prestito'!$I$13:$I$372,1,1):'Piano prestito'!$I221),"")</f>
        <v/>
      </c>
    </row>
    <row r="222" spans="2:11" x14ac:dyDescent="0.3">
      <c r="B222" s="6" t="str">
        <f ca="1">IF(PrestitoFavorevole,IF(ROW()-ROW('Piano prestito'!$B$12)&gt;NumeroDiPagamentiPianificato,"",ROW()-ROW('Piano prestito'!$B$12)),"")</f>
        <v/>
      </c>
      <c r="C222" s="8" t="str">
        <f ca="1">IF('Piano prestito'!$B222&lt;&gt;"",EOMONTH(DataInizioPrestito,ROW('Piano prestito'!$B222)-ROW('Piano prestito'!$B$12)-2)+DAY(DataInizioPrestito),"")</f>
        <v/>
      </c>
      <c r="D222" s="10" t="str">
        <f ca="1">IF('Piano prestito'!$B222&lt;&gt;"",IF(ROW()-ROW('Piano prestito'!$D$12)=1,ImportoPrestito,INDEX('Piano prestito'!$J$13:$J$372,ROW()-ROW('Piano prestito'!$D$12)-1)),"")</f>
        <v/>
      </c>
      <c r="E222" s="10" t="str">
        <f ca="1">IF('Piano prestito'!$B222&lt;&gt;"",PagamentoPianificato,"")</f>
        <v/>
      </c>
      <c r="F222" s="10" t="str">
        <f ca="1">IF('Piano prestito'!$B222&lt;&gt;"",IF('Piano prestito'!$E222+PagamentiAggiuntivi&lt;'Piano prestito'!$D222,PagamentiAggiuntivi,IF('Piano prestito'!$D222-'Piano prestito'!$E222&gt;0,'Piano prestito'!$D222-'Piano prestito'!$E222,0)),"")</f>
        <v/>
      </c>
      <c r="G222" s="10" t="str">
        <f ca="1">IF('Piano prestito'!$B222&lt;&gt;"",IF('Piano prestito'!$E222+'Piano prestito'!$F222&lt;='Piano prestito'!$D222,'Piano prestito'!$E222+'Piano prestito'!$F222,'Piano prestito'!$D222),"")</f>
        <v/>
      </c>
      <c r="H222" s="10" t="str">
        <f ca="1">IF('Piano prestito'!$B222&lt;&gt;"",'Piano prestito'!$G222-'Piano prestito'!$I222,"")</f>
        <v/>
      </c>
      <c r="I222" s="10" t="str">
        <f ca="1">IF('Piano prestito'!$B222&lt;&gt;"",'Piano prestito'!$D222*(TassoInteresse/PagamentiPerAnno),"")</f>
        <v/>
      </c>
      <c r="J222" s="10" t="str">
        <f ca="1">IF('Piano prestito'!$B222&lt;&gt;"",IF('Piano prestito'!$E222+'Piano prestito'!$F222&lt;='Piano prestito'!$D222,'Piano prestito'!$D222-'Piano prestito'!$H222,0),"")</f>
        <v/>
      </c>
      <c r="K222" s="10" t="str">
        <f ca="1">IF('Piano prestito'!$B222&lt;&gt;"",SUM(INDEX('Piano prestito'!$I$13:$I$372,1,1):'Piano prestito'!$I222),"")</f>
        <v/>
      </c>
    </row>
    <row r="223" spans="2:11" x14ac:dyDescent="0.3">
      <c r="B223" s="6" t="str">
        <f ca="1">IF(PrestitoFavorevole,IF(ROW()-ROW('Piano prestito'!$B$12)&gt;NumeroDiPagamentiPianificato,"",ROW()-ROW('Piano prestito'!$B$12)),"")</f>
        <v/>
      </c>
      <c r="C223" s="8" t="str">
        <f ca="1">IF('Piano prestito'!$B223&lt;&gt;"",EOMONTH(DataInizioPrestito,ROW('Piano prestito'!$B223)-ROW('Piano prestito'!$B$12)-2)+DAY(DataInizioPrestito),"")</f>
        <v/>
      </c>
      <c r="D223" s="10" t="str">
        <f ca="1">IF('Piano prestito'!$B223&lt;&gt;"",IF(ROW()-ROW('Piano prestito'!$D$12)=1,ImportoPrestito,INDEX('Piano prestito'!$J$13:$J$372,ROW()-ROW('Piano prestito'!$D$12)-1)),"")</f>
        <v/>
      </c>
      <c r="E223" s="10" t="str">
        <f ca="1">IF('Piano prestito'!$B223&lt;&gt;"",PagamentoPianificato,"")</f>
        <v/>
      </c>
      <c r="F223" s="10" t="str">
        <f ca="1">IF('Piano prestito'!$B223&lt;&gt;"",IF('Piano prestito'!$E223+PagamentiAggiuntivi&lt;'Piano prestito'!$D223,PagamentiAggiuntivi,IF('Piano prestito'!$D223-'Piano prestito'!$E223&gt;0,'Piano prestito'!$D223-'Piano prestito'!$E223,0)),"")</f>
        <v/>
      </c>
      <c r="G223" s="10" t="str">
        <f ca="1">IF('Piano prestito'!$B223&lt;&gt;"",IF('Piano prestito'!$E223+'Piano prestito'!$F223&lt;='Piano prestito'!$D223,'Piano prestito'!$E223+'Piano prestito'!$F223,'Piano prestito'!$D223),"")</f>
        <v/>
      </c>
      <c r="H223" s="10" t="str">
        <f ca="1">IF('Piano prestito'!$B223&lt;&gt;"",'Piano prestito'!$G223-'Piano prestito'!$I223,"")</f>
        <v/>
      </c>
      <c r="I223" s="10" t="str">
        <f ca="1">IF('Piano prestito'!$B223&lt;&gt;"",'Piano prestito'!$D223*(TassoInteresse/PagamentiPerAnno),"")</f>
        <v/>
      </c>
      <c r="J223" s="10" t="str">
        <f ca="1">IF('Piano prestito'!$B223&lt;&gt;"",IF('Piano prestito'!$E223+'Piano prestito'!$F223&lt;='Piano prestito'!$D223,'Piano prestito'!$D223-'Piano prestito'!$H223,0),"")</f>
        <v/>
      </c>
      <c r="K223" s="10" t="str">
        <f ca="1">IF('Piano prestito'!$B223&lt;&gt;"",SUM(INDEX('Piano prestito'!$I$13:$I$372,1,1):'Piano prestito'!$I223),"")</f>
        <v/>
      </c>
    </row>
    <row r="224" spans="2:11" x14ac:dyDescent="0.3">
      <c r="B224" s="6" t="str">
        <f ca="1">IF(PrestitoFavorevole,IF(ROW()-ROW('Piano prestito'!$B$12)&gt;NumeroDiPagamentiPianificato,"",ROW()-ROW('Piano prestito'!$B$12)),"")</f>
        <v/>
      </c>
      <c r="C224" s="8" t="str">
        <f ca="1">IF('Piano prestito'!$B224&lt;&gt;"",EOMONTH(DataInizioPrestito,ROW('Piano prestito'!$B224)-ROW('Piano prestito'!$B$12)-2)+DAY(DataInizioPrestito),"")</f>
        <v/>
      </c>
      <c r="D224" s="10" t="str">
        <f ca="1">IF('Piano prestito'!$B224&lt;&gt;"",IF(ROW()-ROW('Piano prestito'!$D$12)=1,ImportoPrestito,INDEX('Piano prestito'!$J$13:$J$372,ROW()-ROW('Piano prestito'!$D$12)-1)),"")</f>
        <v/>
      </c>
      <c r="E224" s="10" t="str">
        <f ca="1">IF('Piano prestito'!$B224&lt;&gt;"",PagamentoPianificato,"")</f>
        <v/>
      </c>
      <c r="F224" s="10" t="str">
        <f ca="1">IF('Piano prestito'!$B224&lt;&gt;"",IF('Piano prestito'!$E224+PagamentiAggiuntivi&lt;'Piano prestito'!$D224,PagamentiAggiuntivi,IF('Piano prestito'!$D224-'Piano prestito'!$E224&gt;0,'Piano prestito'!$D224-'Piano prestito'!$E224,0)),"")</f>
        <v/>
      </c>
      <c r="G224" s="10" t="str">
        <f ca="1">IF('Piano prestito'!$B224&lt;&gt;"",IF('Piano prestito'!$E224+'Piano prestito'!$F224&lt;='Piano prestito'!$D224,'Piano prestito'!$E224+'Piano prestito'!$F224,'Piano prestito'!$D224),"")</f>
        <v/>
      </c>
      <c r="H224" s="10" t="str">
        <f ca="1">IF('Piano prestito'!$B224&lt;&gt;"",'Piano prestito'!$G224-'Piano prestito'!$I224,"")</f>
        <v/>
      </c>
      <c r="I224" s="10" t="str">
        <f ca="1">IF('Piano prestito'!$B224&lt;&gt;"",'Piano prestito'!$D224*(TassoInteresse/PagamentiPerAnno),"")</f>
        <v/>
      </c>
      <c r="J224" s="10" t="str">
        <f ca="1">IF('Piano prestito'!$B224&lt;&gt;"",IF('Piano prestito'!$E224+'Piano prestito'!$F224&lt;='Piano prestito'!$D224,'Piano prestito'!$D224-'Piano prestito'!$H224,0),"")</f>
        <v/>
      </c>
      <c r="K224" s="10" t="str">
        <f ca="1">IF('Piano prestito'!$B224&lt;&gt;"",SUM(INDEX('Piano prestito'!$I$13:$I$372,1,1):'Piano prestito'!$I224),"")</f>
        <v/>
      </c>
    </row>
    <row r="225" spans="2:11" x14ac:dyDescent="0.3">
      <c r="B225" s="6" t="str">
        <f ca="1">IF(PrestitoFavorevole,IF(ROW()-ROW('Piano prestito'!$B$12)&gt;NumeroDiPagamentiPianificato,"",ROW()-ROW('Piano prestito'!$B$12)),"")</f>
        <v/>
      </c>
      <c r="C225" s="8" t="str">
        <f ca="1">IF('Piano prestito'!$B225&lt;&gt;"",EOMONTH(DataInizioPrestito,ROW('Piano prestito'!$B225)-ROW('Piano prestito'!$B$12)-2)+DAY(DataInizioPrestito),"")</f>
        <v/>
      </c>
      <c r="D225" s="10" t="str">
        <f ca="1">IF('Piano prestito'!$B225&lt;&gt;"",IF(ROW()-ROW('Piano prestito'!$D$12)=1,ImportoPrestito,INDEX('Piano prestito'!$J$13:$J$372,ROW()-ROW('Piano prestito'!$D$12)-1)),"")</f>
        <v/>
      </c>
      <c r="E225" s="10" t="str">
        <f ca="1">IF('Piano prestito'!$B225&lt;&gt;"",PagamentoPianificato,"")</f>
        <v/>
      </c>
      <c r="F225" s="10" t="str">
        <f ca="1">IF('Piano prestito'!$B225&lt;&gt;"",IF('Piano prestito'!$E225+PagamentiAggiuntivi&lt;'Piano prestito'!$D225,PagamentiAggiuntivi,IF('Piano prestito'!$D225-'Piano prestito'!$E225&gt;0,'Piano prestito'!$D225-'Piano prestito'!$E225,0)),"")</f>
        <v/>
      </c>
      <c r="G225" s="10" t="str">
        <f ca="1">IF('Piano prestito'!$B225&lt;&gt;"",IF('Piano prestito'!$E225+'Piano prestito'!$F225&lt;='Piano prestito'!$D225,'Piano prestito'!$E225+'Piano prestito'!$F225,'Piano prestito'!$D225),"")</f>
        <v/>
      </c>
      <c r="H225" s="10" t="str">
        <f ca="1">IF('Piano prestito'!$B225&lt;&gt;"",'Piano prestito'!$G225-'Piano prestito'!$I225,"")</f>
        <v/>
      </c>
      <c r="I225" s="10" t="str">
        <f ca="1">IF('Piano prestito'!$B225&lt;&gt;"",'Piano prestito'!$D225*(TassoInteresse/PagamentiPerAnno),"")</f>
        <v/>
      </c>
      <c r="J225" s="10" t="str">
        <f ca="1">IF('Piano prestito'!$B225&lt;&gt;"",IF('Piano prestito'!$E225+'Piano prestito'!$F225&lt;='Piano prestito'!$D225,'Piano prestito'!$D225-'Piano prestito'!$H225,0),"")</f>
        <v/>
      </c>
      <c r="K225" s="10" t="str">
        <f ca="1">IF('Piano prestito'!$B225&lt;&gt;"",SUM(INDEX('Piano prestito'!$I$13:$I$372,1,1):'Piano prestito'!$I225),"")</f>
        <v/>
      </c>
    </row>
    <row r="226" spans="2:11" x14ac:dyDescent="0.3">
      <c r="B226" s="6" t="str">
        <f ca="1">IF(PrestitoFavorevole,IF(ROW()-ROW('Piano prestito'!$B$12)&gt;NumeroDiPagamentiPianificato,"",ROW()-ROW('Piano prestito'!$B$12)),"")</f>
        <v/>
      </c>
      <c r="C226" s="8" t="str">
        <f ca="1">IF('Piano prestito'!$B226&lt;&gt;"",EOMONTH(DataInizioPrestito,ROW('Piano prestito'!$B226)-ROW('Piano prestito'!$B$12)-2)+DAY(DataInizioPrestito),"")</f>
        <v/>
      </c>
      <c r="D226" s="10" t="str">
        <f ca="1">IF('Piano prestito'!$B226&lt;&gt;"",IF(ROW()-ROW('Piano prestito'!$D$12)=1,ImportoPrestito,INDEX('Piano prestito'!$J$13:$J$372,ROW()-ROW('Piano prestito'!$D$12)-1)),"")</f>
        <v/>
      </c>
      <c r="E226" s="10" t="str">
        <f ca="1">IF('Piano prestito'!$B226&lt;&gt;"",PagamentoPianificato,"")</f>
        <v/>
      </c>
      <c r="F226" s="10" t="str">
        <f ca="1">IF('Piano prestito'!$B226&lt;&gt;"",IF('Piano prestito'!$E226+PagamentiAggiuntivi&lt;'Piano prestito'!$D226,PagamentiAggiuntivi,IF('Piano prestito'!$D226-'Piano prestito'!$E226&gt;0,'Piano prestito'!$D226-'Piano prestito'!$E226,0)),"")</f>
        <v/>
      </c>
      <c r="G226" s="10" t="str">
        <f ca="1">IF('Piano prestito'!$B226&lt;&gt;"",IF('Piano prestito'!$E226+'Piano prestito'!$F226&lt;='Piano prestito'!$D226,'Piano prestito'!$E226+'Piano prestito'!$F226,'Piano prestito'!$D226),"")</f>
        <v/>
      </c>
      <c r="H226" s="10" t="str">
        <f ca="1">IF('Piano prestito'!$B226&lt;&gt;"",'Piano prestito'!$G226-'Piano prestito'!$I226,"")</f>
        <v/>
      </c>
      <c r="I226" s="10" t="str">
        <f ca="1">IF('Piano prestito'!$B226&lt;&gt;"",'Piano prestito'!$D226*(TassoInteresse/PagamentiPerAnno),"")</f>
        <v/>
      </c>
      <c r="J226" s="10" t="str">
        <f ca="1">IF('Piano prestito'!$B226&lt;&gt;"",IF('Piano prestito'!$E226+'Piano prestito'!$F226&lt;='Piano prestito'!$D226,'Piano prestito'!$D226-'Piano prestito'!$H226,0),"")</f>
        <v/>
      </c>
      <c r="K226" s="10" t="str">
        <f ca="1">IF('Piano prestito'!$B226&lt;&gt;"",SUM(INDEX('Piano prestito'!$I$13:$I$372,1,1):'Piano prestito'!$I226),"")</f>
        <v/>
      </c>
    </row>
    <row r="227" spans="2:11" x14ac:dyDescent="0.3">
      <c r="B227" s="6" t="str">
        <f ca="1">IF(PrestitoFavorevole,IF(ROW()-ROW('Piano prestito'!$B$12)&gt;NumeroDiPagamentiPianificato,"",ROW()-ROW('Piano prestito'!$B$12)),"")</f>
        <v/>
      </c>
      <c r="C227" s="8" t="str">
        <f ca="1">IF('Piano prestito'!$B227&lt;&gt;"",EOMONTH(DataInizioPrestito,ROW('Piano prestito'!$B227)-ROW('Piano prestito'!$B$12)-2)+DAY(DataInizioPrestito),"")</f>
        <v/>
      </c>
      <c r="D227" s="10" t="str">
        <f ca="1">IF('Piano prestito'!$B227&lt;&gt;"",IF(ROW()-ROW('Piano prestito'!$D$12)=1,ImportoPrestito,INDEX('Piano prestito'!$J$13:$J$372,ROW()-ROW('Piano prestito'!$D$12)-1)),"")</f>
        <v/>
      </c>
      <c r="E227" s="10" t="str">
        <f ca="1">IF('Piano prestito'!$B227&lt;&gt;"",PagamentoPianificato,"")</f>
        <v/>
      </c>
      <c r="F227" s="10" t="str">
        <f ca="1">IF('Piano prestito'!$B227&lt;&gt;"",IF('Piano prestito'!$E227+PagamentiAggiuntivi&lt;'Piano prestito'!$D227,PagamentiAggiuntivi,IF('Piano prestito'!$D227-'Piano prestito'!$E227&gt;0,'Piano prestito'!$D227-'Piano prestito'!$E227,0)),"")</f>
        <v/>
      </c>
      <c r="G227" s="10" t="str">
        <f ca="1">IF('Piano prestito'!$B227&lt;&gt;"",IF('Piano prestito'!$E227+'Piano prestito'!$F227&lt;='Piano prestito'!$D227,'Piano prestito'!$E227+'Piano prestito'!$F227,'Piano prestito'!$D227),"")</f>
        <v/>
      </c>
      <c r="H227" s="10" t="str">
        <f ca="1">IF('Piano prestito'!$B227&lt;&gt;"",'Piano prestito'!$G227-'Piano prestito'!$I227,"")</f>
        <v/>
      </c>
      <c r="I227" s="10" t="str">
        <f ca="1">IF('Piano prestito'!$B227&lt;&gt;"",'Piano prestito'!$D227*(TassoInteresse/PagamentiPerAnno),"")</f>
        <v/>
      </c>
      <c r="J227" s="10" t="str">
        <f ca="1">IF('Piano prestito'!$B227&lt;&gt;"",IF('Piano prestito'!$E227+'Piano prestito'!$F227&lt;='Piano prestito'!$D227,'Piano prestito'!$D227-'Piano prestito'!$H227,0),"")</f>
        <v/>
      </c>
      <c r="K227" s="10" t="str">
        <f ca="1">IF('Piano prestito'!$B227&lt;&gt;"",SUM(INDEX('Piano prestito'!$I$13:$I$372,1,1):'Piano prestito'!$I227),"")</f>
        <v/>
      </c>
    </row>
    <row r="228" spans="2:11" x14ac:dyDescent="0.3">
      <c r="B228" s="6" t="str">
        <f ca="1">IF(PrestitoFavorevole,IF(ROW()-ROW('Piano prestito'!$B$12)&gt;NumeroDiPagamentiPianificato,"",ROW()-ROW('Piano prestito'!$B$12)),"")</f>
        <v/>
      </c>
      <c r="C228" s="8" t="str">
        <f ca="1">IF('Piano prestito'!$B228&lt;&gt;"",EOMONTH(DataInizioPrestito,ROW('Piano prestito'!$B228)-ROW('Piano prestito'!$B$12)-2)+DAY(DataInizioPrestito),"")</f>
        <v/>
      </c>
      <c r="D228" s="10" t="str">
        <f ca="1">IF('Piano prestito'!$B228&lt;&gt;"",IF(ROW()-ROW('Piano prestito'!$D$12)=1,ImportoPrestito,INDEX('Piano prestito'!$J$13:$J$372,ROW()-ROW('Piano prestito'!$D$12)-1)),"")</f>
        <v/>
      </c>
      <c r="E228" s="10" t="str">
        <f ca="1">IF('Piano prestito'!$B228&lt;&gt;"",PagamentoPianificato,"")</f>
        <v/>
      </c>
      <c r="F228" s="10" t="str">
        <f ca="1">IF('Piano prestito'!$B228&lt;&gt;"",IF('Piano prestito'!$E228+PagamentiAggiuntivi&lt;'Piano prestito'!$D228,PagamentiAggiuntivi,IF('Piano prestito'!$D228-'Piano prestito'!$E228&gt;0,'Piano prestito'!$D228-'Piano prestito'!$E228,0)),"")</f>
        <v/>
      </c>
      <c r="G228" s="10" t="str">
        <f ca="1">IF('Piano prestito'!$B228&lt;&gt;"",IF('Piano prestito'!$E228+'Piano prestito'!$F228&lt;='Piano prestito'!$D228,'Piano prestito'!$E228+'Piano prestito'!$F228,'Piano prestito'!$D228),"")</f>
        <v/>
      </c>
      <c r="H228" s="10" t="str">
        <f ca="1">IF('Piano prestito'!$B228&lt;&gt;"",'Piano prestito'!$G228-'Piano prestito'!$I228,"")</f>
        <v/>
      </c>
      <c r="I228" s="10" t="str">
        <f ca="1">IF('Piano prestito'!$B228&lt;&gt;"",'Piano prestito'!$D228*(TassoInteresse/PagamentiPerAnno),"")</f>
        <v/>
      </c>
      <c r="J228" s="10" t="str">
        <f ca="1">IF('Piano prestito'!$B228&lt;&gt;"",IF('Piano prestito'!$E228+'Piano prestito'!$F228&lt;='Piano prestito'!$D228,'Piano prestito'!$D228-'Piano prestito'!$H228,0),"")</f>
        <v/>
      </c>
      <c r="K228" s="10" t="str">
        <f ca="1">IF('Piano prestito'!$B228&lt;&gt;"",SUM(INDEX('Piano prestito'!$I$13:$I$372,1,1):'Piano prestito'!$I228),"")</f>
        <v/>
      </c>
    </row>
    <row r="229" spans="2:11" x14ac:dyDescent="0.3">
      <c r="B229" s="6" t="str">
        <f ca="1">IF(PrestitoFavorevole,IF(ROW()-ROW('Piano prestito'!$B$12)&gt;NumeroDiPagamentiPianificato,"",ROW()-ROW('Piano prestito'!$B$12)),"")</f>
        <v/>
      </c>
      <c r="C229" s="8" t="str">
        <f ca="1">IF('Piano prestito'!$B229&lt;&gt;"",EOMONTH(DataInizioPrestito,ROW('Piano prestito'!$B229)-ROW('Piano prestito'!$B$12)-2)+DAY(DataInizioPrestito),"")</f>
        <v/>
      </c>
      <c r="D229" s="10" t="str">
        <f ca="1">IF('Piano prestito'!$B229&lt;&gt;"",IF(ROW()-ROW('Piano prestito'!$D$12)=1,ImportoPrestito,INDEX('Piano prestito'!$J$13:$J$372,ROW()-ROW('Piano prestito'!$D$12)-1)),"")</f>
        <v/>
      </c>
      <c r="E229" s="10" t="str">
        <f ca="1">IF('Piano prestito'!$B229&lt;&gt;"",PagamentoPianificato,"")</f>
        <v/>
      </c>
      <c r="F229" s="10" t="str">
        <f ca="1">IF('Piano prestito'!$B229&lt;&gt;"",IF('Piano prestito'!$E229+PagamentiAggiuntivi&lt;'Piano prestito'!$D229,PagamentiAggiuntivi,IF('Piano prestito'!$D229-'Piano prestito'!$E229&gt;0,'Piano prestito'!$D229-'Piano prestito'!$E229,0)),"")</f>
        <v/>
      </c>
      <c r="G229" s="10" t="str">
        <f ca="1">IF('Piano prestito'!$B229&lt;&gt;"",IF('Piano prestito'!$E229+'Piano prestito'!$F229&lt;='Piano prestito'!$D229,'Piano prestito'!$E229+'Piano prestito'!$F229,'Piano prestito'!$D229),"")</f>
        <v/>
      </c>
      <c r="H229" s="10" t="str">
        <f ca="1">IF('Piano prestito'!$B229&lt;&gt;"",'Piano prestito'!$G229-'Piano prestito'!$I229,"")</f>
        <v/>
      </c>
      <c r="I229" s="10" t="str">
        <f ca="1">IF('Piano prestito'!$B229&lt;&gt;"",'Piano prestito'!$D229*(TassoInteresse/PagamentiPerAnno),"")</f>
        <v/>
      </c>
      <c r="J229" s="10" t="str">
        <f ca="1">IF('Piano prestito'!$B229&lt;&gt;"",IF('Piano prestito'!$E229+'Piano prestito'!$F229&lt;='Piano prestito'!$D229,'Piano prestito'!$D229-'Piano prestito'!$H229,0),"")</f>
        <v/>
      </c>
      <c r="K229" s="10" t="str">
        <f ca="1">IF('Piano prestito'!$B229&lt;&gt;"",SUM(INDEX('Piano prestito'!$I$13:$I$372,1,1):'Piano prestito'!$I229),"")</f>
        <v/>
      </c>
    </row>
    <row r="230" spans="2:11" x14ac:dyDescent="0.3">
      <c r="B230" s="6" t="str">
        <f ca="1">IF(PrestitoFavorevole,IF(ROW()-ROW('Piano prestito'!$B$12)&gt;NumeroDiPagamentiPianificato,"",ROW()-ROW('Piano prestito'!$B$12)),"")</f>
        <v/>
      </c>
      <c r="C230" s="8" t="str">
        <f ca="1">IF('Piano prestito'!$B230&lt;&gt;"",EOMONTH(DataInizioPrestito,ROW('Piano prestito'!$B230)-ROW('Piano prestito'!$B$12)-2)+DAY(DataInizioPrestito),"")</f>
        <v/>
      </c>
      <c r="D230" s="10" t="str">
        <f ca="1">IF('Piano prestito'!$B230&lt;&gt;"",IF(ROW()-ROW('Piano prestito'!$D$12)=1,ImportoPrestito,INDEX('Piano prestito'!$J$13:$J$372,ROW()-ROW('Piano prestito'!$D$12)-1)),"")</f>
        <v/>
      </c>
      <c r="E230" s="10" t="str">
        <f ca="1">IF('Piano prestito'!$B230&lt;&gt;"",PagamentoPianificato,"")</f>
        <v/>
      </c>
      <c r="F230" s="10" t="str">
        <f ca="1">IF('Piano prestito'!$B230&lt;&gt;"",IF('Piano prestito'!$E230+PagamentiAggiuntivi&lt;'Piano prestito'!$D230,PagamentiAggiuntivi,IF('Piano prestito'!$D230-'Piano prestito'!$E230&gt;0,'Piano prestito'!$D230-'Piano prestito'!$E230,0)),"")</f>
        <v/>
      </c>
      <c r="G230" s="10" t="str">
        <f ca="1">IF('Piano prestito'!$B230&lt;&gt;"",IF('Piano prestito'!$E230+'Piano prestito'!$F230&lt;='Piano prestito'!$D230,'Piano prestito'!$E230+'Piano prestito'!$F230,'Piano prestito'!$D230),"")</f>
        <v/>
      </c>
      <c r="H230" s="10" t="str">
        <f ca="1">IF('Piano prestito'!$B230&lt;&gt;"",'Piano prestito'!$G230-'Piano prestito'!$I230,"")</f>
        <v/>
      </c>
      <c r="I230" s="10" t="str">
        <f ca="1">IF('Piano prestito'!$B230&lt;&gt;"",'Piano prestito'!$D230*(TassoInteresse/PagamentiPerAnno),"")</f>
        <v/>
      </c>
      <c r="J230" s="10" t="str">
        <f ca="1">IF('Piano prestito'!$B230&lt;&gt;"",IF('Piano prestito'!$E230+'Piano prestito'!$F230&lt;='Piano prestito'!$D230,'Piano prestito'!$D230-'Piano prestito'!$H230,0),"")</f>
        <v/>
      </c>
      <c r="K230" s="10" t="str">
        <f ca="1">IF('Piano prestito'!$B230&lt;&gt;"",SUM(INDEX('Piano prestito'!$I$13:$I$372,1,1):'Piano prestito'!$I230),"")</f>
        <v/>
      </c>
    </row>
    <row r="231" spans="2:11" x14ac:dyDescent="0.3">
      <c r="B231" s="6" t="str">
        <f ca="1">IF(PrestitoFavorevole,IF(ROW()-ROW('Piano prestito'!$B$12)&gt;NumeroDiPagamentiPianificato,"",ROW()-ROW('Piano prestito'!$B$12)),"")</f>
        <v/>
      </c>
      <c r="C231" s="8" t="str">
        <f ca="1">IF('Piano prestito'!$B231&lt;&gt;"",EOMONTH(DataInizioPrestito,ROW('Piano prestito'!$B231)-ROW('Piano prestito'!$B$12)-2)+DAY(DataInizioPrestito),"")</f>
        <v/>
      </c>
      <c r="D231" s="10" t="str">
        <f ca="1">IF('Piano prestito'!$B231&lt;&gt;"",IF(ROW()-ROW('Piano prestito'!$D$12)=1,ImportoPrestito,INDEX('Piano prestito'!$J$13:$J$372,ROW()-ROW('Piano prestito'!$D$12)-1)),"")</f>
        <v/>
      </c>
      <c r="E231" s="10" t="str">
        <f ca="1">IF('Piano prestito'!$B231&lt;&gt;"",PagamentoPianificato,"")</f>
        <v/>
      </c>
      <c r="F231" s="10" t="str">
        <f ca="1">IF('Piano prestito'!$B231&lt;&gt;"",IF('Piano prestito'!$E231+PagamentiAggiuntivi&lt;'Piano prestito'!$D231,PagamentiAggiuntivi,IF('Piano prestito'!$D231-'Piano prestito'!$E231&gt;0,'Piano prestito'!$D231-'Piano prestito'!$E231,0)),"")</f>
        <v/>
      </c>
      <c r="G231" s="10" t="str">
        <f ca="1">IF('Piano prestito'!$B231&lt;&gt;"",IF('Piano prestito'!$E231+'Piano prestito'!$F231&lt;='Piano prestito'!$D231,'Piano prestito'!$E231+'Piano prestito'!$F231,'Piano prestito'!$D231),"")</f>
        <v/>
      </c>
      <c r="H231" s="10" t="str">
        <f ca="1">IF('Piano prestito'!$B231&lt;&gt;"",'Piano prestito'!$G231-'Piano prestito'!$I231,"")</f>
        <v/>
      </c>
      <c r="I231" s="10" t="str">
        <f ca="1">IF('Piano prestito'!$B231&lt;&gt;"",'Piano prestito'!$D231*(TassoInteresse/PagamentiPerAnno),"")</f>
        <v/>
      </c>
      <c r="J231" s="10" t="str">
        <f ca="1">IF('Piano prestito'!$B231&lt;&gt;"",IF('Piano prestito'!$E231+'Piano prestito'!$F231&lt;='Piano prestito'!$D231,'Piano prestito'!$D231-'Piano prestito'!$H231,0),"")</f>
        <v/>
      </c>
      <c r="K231" s="10" t="str">
        <f ca="1">IF('Piano prestito'!$B231&lt;&gt;"",SUM(INDEX('Piano prestito'!$I$13:$I$372,1,1):'Piano prestito'!$I231),"")</f>
        <v/>
      </c>
    </row>
    <row r="232" spans="2:11" x14ac:dyDescent="0.3">
      <c r="B232" s="6" t="str">
        <f ca="1">IF(PrestitoFavorevole,IF(ROW()-ROW('Piano prestito'!$B$12)&gt;NumeroDiPagamentiPianificato,"",ROW()-ROW('Piano prestito'!$B$12)),"")</f>
        <v/>
      </c>
      <c r="C232" s="8" t="str">
        <f ca="1">IF('Piano prestito'!$B232&lt;&gt;"",EOMONTH(DataInizioPrestito,ROW('Piano prestito'!$B232)-ROW('Piano prestito'!$B$12)-2)+DAY(DataInizioPrestito),"")</f>
        <v/>
      </c>
      <c r="D232" s="10" t="str">
        <f ca="1">IF('Piano prestito'!$B232&lt;&gt;"",IF(ROW()-ROW('Piano prestito'!$D$12)=1,ImportoPrestito,INDEX('Piano prestito'!$J$13:$J$372,ROW()-ROW('Piano prestito'!$D$12)-1)),"")</f>
        <v/>
      </c>
      <c r="E232" s="10" t="str">
        <f ca="1">IF('Piano prestito'!$B232&lt;&gt;"",PagamentoPianificato,"")</f>
        <v/>
      </c>
      <c r="F232" s="10" t="str">
        <f ca="1">IF('Piano prestito'!$B232&lt;&gt;"",IF('Piano prestito'!$E232+PagamentiAggiuntivi&lt;'Piano prestito'!$D232,PagamentiAggiuntivi,IF('Piano prestito'!$D232-'Piano prestito'!$E232&gt;0,'Piano prestito'!$D232-'Piano prestito'!$E232,0)),"")</f>
        <v/>
      </c>
      <c r="G232" s="10" t="str">
        <f ca="1">IF('Piano prestito'!$B232&lt;&gt;"",IF('Piano prestito'!$E232+'Piano prestito'!$F232&lt;='Piano prestito'!$D232,'Piano prestito'!$E232+'Piano prestito'!$F232,'Piano prestito'!$D232),"")</f>
        <v/>
      </c>
      <c r="H232" s="10" t="str">
        <f ca="1">IF('Piano prestito'!$B232&lt;&gt;"",'Piano prestito'!$G232-'Piano prestito'!$I232,"")</f>
        <v/>
      </c>
      <c r="I232" s="10" t="str">
        <f ca="1">IF('Piano prestito'!$B232&lt;&gt;"",'Piano prestito'!$D232*(TassoInteresse/PagamentiPerAnno),"")</f>
        <v/>
      </c>
      <c r="J232" s="10" t="str">
        <f ca="1">IF('Piano prestito'!$B232&lt;&gt;"",IF('Piano prestito'!$E232+'Piano prestito'!$F232&lt;='Piano prestito'!$D232,'Piano prestito'!$D232-'Piano prestito'!$H232,0),"")</f>
        <v/>
      </c>
      <c r="K232" s="10" t="str">
        <f ca="1">IF('Piano prestito'!$B232&lt;&gt;"",SUM(INDEX('Piano prestito'!$I$13:$I$372,1,1):'Piano prestito'!$I232),"")</f>
        <v/>
      </c>
    </row>
    <row r="233" spans="2:11" x14ac:dyDescent="0.3">
      <c r="B233" s="6" t="str">
        <f ca="1">IF(PrestitoFavorevole,IF(ROW()-ROW('Piano prestito'!$B$12)&gt;NumeroDiPagamentiPianificato,"",ROW()-ROW('Piano prestito'!$B$12)),"")</f>
        <v/>
      </c>
      <c r="C233" s="8" t="str">
        <f ca="1">IF('Piano prestito'!$B233&lt;&gt;"",EOMONTH(DataInizioPrestito,ROW('Piano prestito'!$B233)-ROW('Piano prestito'!$B$12)-2)+DAY(DataInizioPrestito),"")</f>
        <v/>
      </c>
      <c r="D233" s="10" t="str">
        <f ca="1">IF('Piano prestito'!$B233&lt;&gt;"",IF(ROW()-ROW('Piano prestito'!$D$12)=1,ImportoPrestito,INDEX('Piano prestito'!$J$13:$J$372,ROW()-ROW('Piano prestito'!$D$12)-1)),"")</f>
        <v/>
      </c>
      <c r="E233" s="10" t="str">
        <f ca="1">IF('Piano prestito'!$B233&lt;&gt;"",PagamentoPianificato,"")</f>
        <v/>
      </c>
      <c r="F233" s="10" t="str">
        <f ca="1">IF('Piano prestito'!$B233&lt;&gt;"",IF('Piano prestito'!$E233+PagamentiAggiuntivi&lt;'Piano prestito'!$D233,PagamentiAggiuntivi,IF('Piano prestito'!$D233-'Piano prestito'!$E233&gt;0,'Piano prestito'!$D233-'Piano prestito'!$E233,0)),"")</f>
        <v/>
      </c>
      <c r="G233" s="10" t="str">
        <f ca="1">IF('Piano prestito'!$B233&lt;&gt;"",IF('Piano prestito'!$E233+'Piano prestito'!$F233&lt;='Piano prestito'!$D233,'Piano prestito'!$E233+'Piano prestito'!$F233,'Piano prestito'!$D233),"")</f>
        <v/>
      </c>
      <c r="H233" s="10" t="str">
        <f ca="1">IF('Piano prestito'!$B233&lt;&gt;"",'Piano prestito'!$G233-'Piano prestito'!$I233,"")</f>
        <v/>
      </c>
      <c r="I233" s="10" t="str">
        <f ca="1">IF('Piano prestito'!$B233&lt;&gt;"",'Piano prestito'!$D233*(TassoInteresse/PagamentiPerAnno),"")</f>
        <v/>
      </c>
      <c r="J233" s="10" t="str">
        <f ca="1">IF('Piano prestito'!$B233&lt;&gt;"",IF('Piano prestito'!$E233+'Piano prestito'!$F233&lt;='Piano prestito'!$D233,'Piano prestito'!$D233-'Piano prestito'!$H233,0),"")</f>
        <v/>
      </c>
      <c r="K233" s="10" t="str">
        <f ca="1">IF('Piano prestito'!$B233&lt;&gt;"",SUM(INDEX('Piano prestito'!$I$13:$I$372,1,1):'Piano prestito'!$I233),"")</f>
        <v/>
      </c>
    </row>
    <row r="234" spans="2:11" x14ac:dyDescent="0.3">
      <c r="B234" s="6" t="str">
        <f ca="1">IF(PrestitoFavorevole,IF(ROW()-ROW('Piano prestito'!$B$12)&gt;NumeroDiPagamentiPianificato,"",ROW()-ROW('Piano prestito'!$B$12)),"")</f>
        <v/>
      </c>
      <c r="C234" s="8" t="str">
        <f ca="1">IF('Piano prestito'!$B234&lt;&gt;"",EOMONTH(DataInizioPrestito,ROW('Piano prestito'!$B234)-ROW('Piano prestito'!$B$12)-2)+DAY(DataInizioPrestito),"")</f>
        <v/>
      </c>
      <c r="D234" s="10" t="str">
        <f ca="1">IF('Piano prestito'!$B234&lt;&gt;"",IF(ROW()-ROW('Piano prestito'!$D$12)=1,ImportoPrestito,INDEX('Piano prestito'!$J$13:$J$372,ROW()-ROW('Piano prestito'!$D$12)-1)),"")</f>
        <v/>
      </c>
      <c r="E234" s="10" t="str">
        <f ca="1">IF('Piano prestito'!$B234&lt;&gt;"",PagamentoPianificato,"")</f>
        <v/>
      </c>
      <c r="F234" s="10" t="str">
        <f ca="1">IF('Piano prestito'!$B234&lt;&gt;"",IF('Piano prestito'!$E234+PagamentiAggiuntivi&lt;'Piano prestito'!$D234,PagamentiAggiuntivi,IF('Piano prestito'!$D234-'Piano prestito'!$E234&gt;0,'Piano prestito'!$D234-'Piano prestito'!$E234,0)),"")</f>
        <v/>
      </c>
      <c r="G234" s="10" t="str">
        <f ca="1">IF('Piano prestito'!$B234&lt;&gt;"",IF('Piano prestito'!$E234+'Piano prestito'!$F234&lt;='Piano prestito'!$D234,'Piano prestito'!$E234+'Piano prestito'!$F234,'Piano prestito'!$D234),"")</f>
        <v/>
      </c>
      <c r="H234" s="10" t="str">
        <f ca="1">IF('Piano prestito'!$B234&lt;&gt;"",'Piano prestito'!$G234-'Piano prestito'!$I234,"")</f>
        <v/>
      </c>
      <c r="I234" s="10" t="str">
        <f ca="1">IF('Piano prestito'!$B234&lt;&gt;"",'Piano prestito'!$D234*(TassoInteresse/PagamentiPerAnno),"")</f>
        <v/>
      </c>
      <c r="J234" s="10" t="str">
        <f ca="1">IF('Piano prestito'!$B234&lt;&gt;"",IF('Piano prestito'!$E234+'Piano prestito'!$F234&lt;='Piano prestito'!$D234,'Piano prestito'!$D234-'Piano prestito'!$H234,0),"")</f>
        <v/>
      </c>
      <c r="K234" s="10" t="str">
        <f ca="1">IF('Piano prestito'!$B234&lt;&gt;"",SUM(INDEX('Piano prestito'!$I$13:$I$372,1,1):'Piano prestito'!$I234),"")</f>
        <v/>
      </c>
    </row>
    <row r="235" spans="2:11" x14ac:dyDescent="0.3">
      <c r="B235" s="6" t="str">
        <f ca="1">IF(PrestitoFavorevole,IF(ROW()-ROW('Piano prestito'!$B$12)&gt;NumeroDiPagamentiPianificato,"",ROW()-ROW('Piano prestito'!$B$12)),"")</f>
        <v/>
      </c>
      <c r="C235" s="8" t="str">
        <f ca="1">IF('Piano prestito'!$B235&lt;&gt;"",EOMONTH(DataInizioPrestito,ROW('Piano prestito'!$B235)-ROW('Piano prestito'!$B$12)-2)+DAY(DataInizioPrestito),"")</f>
        <v/>
      </c>
      <c r="D235" s="10" t="str">
        <f ca="1">IF('Piano prestito'!$B235&lt;&gt;"",IF(ROW()-ROW('Piano prestito'!$D$12)=1,ImportoPrestito,INDEX('Piano prestito'!$J$13:$J$372,ROW()-ROW('Piano prestito'!$D$12)-1)),"")</f>
        <v/>
      </c>
      <c r="E235" s="10" t="str">
        <f ca="1">IF('Piano prestito'!$B235&lt;&gt;"",PagamentoPianificato,"")</f>
        <v/>
      </c>
      <c r="F235" s="10" t="str">
        <f ca="1">IF('Piano prestito'!$B235&lt;&gt;"",IF('Piano prestito'!$E235+PagamentiAggiuntivi&lt;'Piano prestito'!$D235,PagamentiAggiuntivi,IF('Piano prestito'!$D235-'Piano prestito'!$E235&gt;0,'Piano prestito'!$D235-'Piano prestito'!$E235,0)),"")</f>
        <v/>
      </c>
      <c r="G235" s="10" t="str">
        <f ca="1">IF('Piano prestito'!$B235&lt;&gt;"",IF('Piano prestito'!$E235+'Piano prestito'!$F235&lt;='Piano prestito'!$D235,'Piano prestito'!$E235+'Piano prestito'!$F235,'Piano prestito'!$D235),"")</f>
        <v/>
      </c>
      <c r="H235" s="10" t="str">
        <f ca="1">IF('Piano prestito'!$B235&lt;&gt;"",'Piano prestito'!$G235-'Piano prestito'!$I235,"")</f>
        <v/>
      </c>
      <c r="I235" s="10" t="str">
        <f ca="1">IF('Piano prestito'!$B235&lt;&gt;"",'Piano prestito'!$D235*(TassoInteresse/PagamentiPerAnno),"")</f>
        <v/>
      </c>
      <c r="J235" s="10" t="str">
        <f ca="1">IF('Piano prestito'!$B235&lt;&gt;"",IF('Piano prestito'!$E235+'Piano prestito'!$F235&lt;='Piano prestito'!$D235,'Piano prestito'!$D235-'Piano prestito'!$H235,0),"")</f>
        <v/>
      </c>
      <c r="K235" s="10" t="str">
        <f ca="1">IF('Piano prestito'!$B235&lt;&gt;"",SUM(INDEX('Piano prestito'!$I$13:$I$372,1,1):'Piano prestito'!$I235),"")</f>
        <v/>
      </c>
    </row>
    <row r="236" spans="2:11" x14ac:dyDescent="0.3">
      <c r="B236" s="6" t="str">
        <f ca="1">IF(PrestitoFavorevole,IF(ROW()-ROW('Piano prestito'!$B$12)&gt;NumeroDiPagamentiPianificato,"",ROW()-ROW('Piano prestito'!$B$12)),"")</f>
        <v/>
      </c>
      <c r="C236" s="8" t="str">
        <f ca="1">IF('Piano prestito'!$B236&lt;&gt;"",EOMONTH(DataInizioPrestito,ROW('Piano prestito'!$B236)-ROW('Piano prestito'!$B$12)-2)+DAY(DataInizioPrestito),"")</f>
        <v/>
      </c>
      <c r="D236" s="10" t="str">
        <f ca="1">IF('Piano prestito'!$B236&lt;&gt;"",IF(ROW()-ROW('Piano prestito'!$D$12)=1,ImportoPrestito,INDEX('Piano prestito'!$J$13:$J$372,ROW()-ROW('Piano prestito'!$D$12)-1)),"")</f>
        <v/>
      </c>
      <c r="E236" s="10" t="str">
        <f ca="1">IF('Piano prestito'!$B236&lt;&gt;"",PagamentoPianificato,"")</f>
        <v/>
      </c>
      <c r="F236" s="10" t="str">
        <f ca="1">IF('Piano prestito'!$B236&lt;&gt;"",IF('Piano prestito'!$E236+PagamentiAggiuntivi&lt;'Piano prestito'!$D236,PagamentiAggiuntivi,IF('Piano prestito'!$D236-'Piano prestito'!$E236&gt;0,'Piano prestito'!$D236-'Piano prestito'!$E236,0)),"")</f>
        <v/>
      </c>
      <c r="G236" s="10" t="str">
        <f ca="1">IF('Piano prestito'!$B236&lt;&gt;"",IF('Piano prestito'!$E236+'Piano prestito'!$F236&lt;='Piano prestito'!$D236,'Piano prestito'!$E236+'Piano prestito'!$F236,'Piano prestito'!$D236),"")</f>
        <v/>
      </c>
      <c r="H236" s="10" t="str">
        <f ca="1">IF('Piano prestito'!$B236&lt;&gt;"",'Piano prestito'!$G236-'Piano prestito'!$I236,"")</f>
        <v/>
      </c>
      <c r="I236" s="10" t="str">
        <f ca="1">IF('Piano prestito'!$B236&lt;&gt;"",'Piano prestito'!$D236*(TassoInteresse/PagamentiPerAnno),"")</f>
        <v/>
      </c>
      <c r="J236" s="10" t="str">
        <f ca="1">IF('Piano prestito'!$B236&lt;&gt;"",IF('Piano prestito'!$E236+'Piano prestito'!$F236&lt;='Piano prestito'!$D236,'Piano prestito'!$D236-'Piano prestito'!$H236,0),"")</f>
        <v/>
      </c>
      <c r="K236" s="10" t="str">
        <f ca="1">IF('Piano prestito'!$B236&lt;&gt;"",SUM(INDEX('Piano prestito'!$I$13:$I$372,1,1):'Piano prestito'!$I236),"")</f>
        <v/>
      </c>
    </row>
    <row r="237" spans="2:11" x14ac:dyDescent="0.3">
      <c r="B237" s="6" t="str">
        <f ca="1">IF(PrestitoFavorevole,IF(ROW()-ROW('Piano prestito'!$B$12)&gt;NumeroDiPagamentiPianificato,"",ROW()-ROW('Piano prestito'!$B$12)),"")</f>
        <v/>
      </c>
      <c r="C237" s="8" t="str">
        <f ca="1">IF('Piano prestito'!$B237&lt;&gt;"",EOMONTH(DataInizioPrestito,ROW('Piano prestito'!$B237)-ROW('Piano prestito'!$B$12)-2)+DAY(DataInizioPrestito),"")</f>
        <v/>
      </c>
      <c r="D237" s="10" t="str">
        <f ca="1">IF('Piano prestito'!$B237&lt;&gt;"",IF(ROW()-ROW('Piano prestito'!$D$12)=1,ImportoPrestito,INDEX('Piano prestito'!$J$13:$J$372,ROW()-ROW('Piano prestito'!$D$12)-1)),"")</f>
        <v/>
      </c>
      <c r="E237" s="10" t="str">
        <f ca="1">IF('Piano prestito'!$B237&lt;&gt;"",PagamentoPianificato,"")</f>
        <v/>
      </c>
      <c r="F237" s="10" t="str">
        <f ca="1">IF('Piano prestito'!$B237&lt;&gt;"",IF('Piano prestito'!$E237+PagamentiAggiuntivi&lt;'Piano prestito'!$D237,PagamentiAggiuntivi,IF('Piano prestito'!$D237-'Piano prestito'!$E237&gt;0,'Piano prestito'!$D237-'Piano prestito'!$E237,0)),"")</f>
        <v/>
      </c>
      <c r="G237" s="10" t="str">
        <f ca="1">IF('Piano prestito'!$B237&lt;&gt;"",IF('Piano prestito'!$E237+'Piano prestito'!$F237&lt;='Piano prestito'!$D237,'Piano prestito'!$E237+'Piano prestito'!$F237,'Piano prestito'!$D237),"")</f>
        <v/>
      </c>
      <c r="H237" s="10" t="str">
        <f ca="1">IF('Piano prestito'!$B237&lt;&gt;"",'Piano prestito'!$G237-'Piano prestito'!$I237,"")</f>
        <v/>
      </c>
      <c r="I237" s="10" t="str">
        <f ca="1">IF('Piano prestito'!$B237&lt;&gt;"",'Piano prestito'!$D237*(TassoInteresse/PagamentiPerAnno),"")</f>
        <v/>
      </c>
      <c r="J237" s="10" t="str">
        <f ca="1">IF('Piano prestito'!$B237&lt;&gt;"",IF('Piano prestito'!$E237+'Piano prestito'!$F237&lt;='Piano prestito'!$D237,'Piano prestito'!$D237-'Piano prestito'!$H237,0),"")</f>
        <v/>
      </c>
      <c r="K237" s="10" t="str">
        <f ca="1">IF('Piano prestito'!$B237&lt;&gt;"",SUM(INDEX('Piano prestito'!$I$13:$I$372,1,1):'Piano prestito'!$I237),"")</f>
        <v/>
      </c>
    </row>
    <row r="238" spans="2:11" x14ac:dyDescent="0.3">
      <c r="B238" s="6" t="str">
        <f ca="1">IF(PrestitoFavorevole,IF(ROW()-ROW('Piano prestito'!$B$12)&gt;NumeroDiPagamentiPianificato,"",ROW()-ROW('Piano prestito'!$B$12)),"")</f>
        <v/>
      </c>
      <c r="C238" s="8" t="str">
        <f ca="1">IF('Piano prestito'!$B238&lt;&gt;"",EOMONTH(DataInizioPrestito,ROW('Piano prestito'!$B238)-ROW('Piano prestito'!$B$12)-2)+DAY(DataInizioPrestito),"")</f>
        <v/>
      </c>
      <c r="D238" s="10" t="str">
        <f ca="1">IF('Piano prestito'!$B238&lt;&gt;"",IF(ROW()-ROW('Piano prestito'!$D$12)=1,ImportoPrestito,INDEX('Piano prestito'!$J$13:$J$372,ROW()-ROW('Piano prestito'!$D$12)-1)),"")</f>
        <v/>
      </c>
      <c r="E238" s="10" t="str">
        <f ca="1">IF('Piano prestito'!$B238&lt;&gt;"",PagamentoPianificato,"")</f>
        <v/>
      </c>
      <c r="F238" s="10" t="str">
        <f ca="1">IF('Piano prestito'!$B238&lt;&gt;"",IF('Piano prestito'!$E238+PagamentiAggiuntivi&lt;'Piano prestito'!$D238,PagamentiAggiuntivi,IF('Piano prestito'!$D238-'Piano prestito'!$E238&gt;0,'Piano prestito'!$D238-'Piano prestito'!$E238,0)),"")</f>
        <v/>
      </c>
      <c r="G238" s="10" t="str">
        <f ca="1">IF('Piano prestito'!$B238&lt;&gt;"",IF('Piano prestito'!$E238+'Piano prestito'!$F238&lt;='Piano prestito'!$D238,'Piano prestito'!$E238+'Piano prestito'!$F238,'Piano prestito'!$D238),"")</f>
        <v/>
      </c>
      <c r="H238" s="10" t="str">
        <f ca="1">IF('Piano prestito'!$B238&lt;&gt;"",'Piano prestito'!$G238-'Piano prestito'!$I238,"")</f>
        <v/>
      </c>
      <c r="I238" s="10" t="str">
        <f ca="1">IF('Piano prestito'!$B238&lt;&gt;"",'Piano prestito'!$D238*(TassoInteresse/PagamentiPerAnno),"")</f>
        <v/>
      </c>
      <c r="J238" s="10" t="str">
        <f ca="1">IF('Piano prestito'!$B238&lt;&gt;"",IF('Piano prestito'!$E238+'Piano prestito'!$F238&lt;='Piano prestito'!$D238,'Piano prestito'!$D238-'Piano prestito'!$H238,0),"")</f>
        <v/>
      </c>
      <c r="K238" s="10" t="str">
        <f ca="1">IF('Piano prestito'!$B238&lt;&gt;"",SUM(INDEX('Piano prestito'!$I$13:$I$372,1,1):'Piano prestito'!$I238),"")</f>
        <v/>
      </c>
    </row>
    <row r="239" spans="2:11" x14ac:dyDescent="0.3">
      <c r="B239" s="6" t="str">
        <f ca="1">IF(PrestitoFavorevole,IF(ROW()-ROW('Piano prestito'!$B$12)&gt;NumeroDiPagamentiPianificato,"",ROW()-ROW('Piano prestito'!$B$12)),"")</f>
        <v/>
      </c>
      <c r="C239" s="8" t="str">
        <f ca="1">IF('Piano prestito'!$B239&lt;&gt;"",EOMONTH(DataInizioPrestito,ROW('Piano prestito'!$B239)-ROW('Piano prestito'!$B$12)-2)+DAY(DataInizioPrestito),"")</f>
        <v/>
      </c>
      <c r="D239" s="10" t="str">
        <f ca="1">IF('Piano prestito'!$B239&lt;&gt;"",IF(ROW()-ROW('Piano prestito'!$D$12)=1,ImportoPrestito,INDEX('Piano prestito'!$J$13:$J$372,ROW()-ROW('Piano prestito'!$D$12)-1)),"")</f>
        <v/>
      </c>
      <c r="E239" s="10" t="str">
        <f ca="1">IF('Piano prestito'!$B239&lt;&gt;"",PagamentoPianificato,"")</f>
        <v/>
      </c>
      <c r="F239" s="10" t="str">
        <f ca="1">IF('Piano prestito'!$B239&lt;&gt;"",IF('Piano prestito'!$E239+PagamentiAggiuntivi&lt;'Piano prestito'!$D239,PagamentiAggiuntivi,IF('Piano prestito'!$D239-'Piano prestito'!$E239&gt;0,'Piano prestito'!$D239-'Piano prestito'!$E239,0)),"")</f>
        <v/>
      </c>
      <c r="G239" s="10" t="str">
        <f ca="1">IF('Piano prestito'!$B239&lt;&gt;"",IF('Piano prestito'!$E239+'Piano prestito'!$F239&lt;='Piano prestito'!$D239,'Piano prestito'!$E239+'Piano prestito'!$F239,'Piano prestito'!$D239),"")</f>
        <v/>
      </c>
      <c r="H239" s="10" t="str">
        <f ca="1">IF('Piano prestito'!$B239&lt;&gt;"",'Piano prestito'!$G239-'Piano prestito'!$I239,"")</f>
        <v/>
      </c>
      <c r="I239" s="10" t="str">
        <f ca="1">IF('Piano prestito'!$B239&lt;&gt;"",'Piano prestito'!$D239*(TassoInteresse/PagamentiPerAnno),"")</f>
        <v/>
      </c>
      <c r="J239" s="10" t="str">
        <f ca="1">IF('Piano prestito'!$B239&lt;&gt;"",IF('Piano prestito'!$E239+'Piano prestito'!$F239&lt;='Piano prestito'!$D239,'Piano prestito'!$D239-'Piano prestito'!$H239,0),"")</f>
        <v/>
      </c>
      <c r="K239" s="10" t="str">
        <f ca="1">IF('Piano prestito'!$B239&lt;&gt;"",SUM(INDEX('Piano prestito'!$I$13:$I$372,1,1):'Piano prestito'!$I239),"")</f>
        <v/>
      </c>
    </row>
    <row r="240" spans="2:11" x14ac:dyDescent="0.3">
      <c r="B240" s="6" t="str">
        <f ca="1">IF(PrestitoFavorevole,IF(ROW()-ROW('Piano prestito'!$B$12)&gt;NumeroDiPagamentiPianificato,"",ROW()-ROW('Piano prestito'!$B$12)),"")</f>
        <v/>
      </c>
      <c r="C240" s="8" t="str">
        <f ca="1">IF('Piano prestito'!$B240&lt;&gt;"",EOMONTH(DataInizioPrestito,ROW('Piano prestito'!$B240)-ROW('Piano prestito'!$B$12)-2)+DAY(DataInizioPrestito),"")</f>
        <v/>
      </c>
      <c r="D240" s="10" t="str">
        <f ca="1">IF('Piano prestito'!$B240&lt;&gt;"",IF(ROW()-ROW('Piano prestito'!$D$12)=1,ImportoPrestito,INDEX('Piano prestito'!$J$13:$J$372,ROW()-ROW('Piano prestito'!$D$12)-1)),"")</f>
        <v/>
      </c>
      <c r="E240" s="10" t="str">
        <f ca="1">IF('Piano prestito'!$B240&lt;&gt;"",PagamentoPianificato,"")</f>
        <v/>
      </c>
      <c r="F240" s="10" t="str">
        <f ca="1">IF('Piano prestito'!$B240&lt;&gt;"",IF('Piano prestito'!$E240+PagamentiAggiuntivi&lt;'Piano prestito'!$D240,PagamentiAggiuntivi,IF('Piano prestito'!$D240-'Piano prestito'!$E240&gt;0,'Piano prestito'!$D240-'Piano prestito'!$E240,0)),"")</f>
        <v/>
      </c>
      <c r="G240" s="10" t="str">
        <f ca="1">IF('Piano prestito'!$B240&lt;&gt;"",IF('Piano prestito'!$E240+'Piano prestito'!$F240&lt;='Piano prestito'!$D240,'Piano prestito'!$E240+'Piano prestito'!$F240,'Piano prestito'!$D240),"")</f>
        <v/>
      </c>
      <c r="H240" s="10" t="str">
        <f ca="1">IF('Piano prestito'!$B240&lt;&gt;"",'Piano prestito'!$G240-'Piano prestito'!$I240,"")</f>
        <v/>
      </c>
      <c r="I240" s="10" t="str">
        <f ca="1">IF('Piano prestito'!$B240&lt;&gt;"",'Piano prestito'!$D240*(TassoInteresse/PagamentiPerAnno),"")</f>
        <v/>
      </c>
      <c r="J240" s="10" t="str">
        <f ca="1">IF('Piano prestito'!$B240&lt;&gt;"",IF('Piano prestito'!$E240+'Piano prestito'!$F240&lt;='Piano prestito'!$D240,'Piano prestito'!$D240-'Piano prestito'!$H240,0),"")</f>
        <v/>
      </c>
      <c r="K240" s="10" t="str">
        <f ca="1">IF('Piano prestito'!$B240&lt;&gt;"",SUM(INDEX('Piano prestito'!$I$13:$I$372,1,1):'Piano prestito'!$I240),"")</f>
        <v/>
      </c>
    </row>
    <row r="241" spans="2:11" x14ac:dyDescent="0.3">
      <c r="B241" s="6" t="str">
        <f ca="1">IF(PrestitoFavorevole,IF(ROW()-ROW('Piano prestito'!$B$12)&gt;NumeroDiPagamentiPianificato,"",ROW()-ROW('Piano prestito'!$B$12)),"")</f>
        <v/>
      </c>
      <c r="C241" s="8" t="str">
        <f ca="1">IF('Piano prestito'!$B241&lt;&gt;"",EOMONTH(DataInizioPrestito,ROW('Piano prestito'!$B241)-ROW('Piano prestito'!$B$12)-2)+DAY(DataInizioPrestito),"")</f>
        <v/>
      </c>
      <c r="D241" s="10" t="str">
        <f ca="1">IF('Piano prestito'!$B241&lt;&gt;"",IF(ROW()-ROW('Piano prestito'!$D$12)=1,ImportoPrestito,INDEX('Piano prestito'!$J$13:$J$372,ROW()-ROW('Piano prestito'!$D$12)-1)),"")</f>
        <v/>
      </c>
      <c r="E241" s="10" t="str">
        <f ca="1">IF('Piano prestito'!$B241&lt;&gt;"",PagamentoPianificato,"")</f>
        <v/>
      </c>
      <c r="F241" s="10" t="str">
        <f ca="1">IF('Piano prestito'!$B241&lt;&gt;"",IF('Piano prestito'!$E241+PagamentiAggiuntivi&lt;'Piano prestito'!$D241,PagamentiAggiuntivi,IF('Piano prestito'!$D241-'Piano prestito'!$E241&gt;0,'Piano prestito'!$D241-'Piano prestito'!$E241,0)),"")</f>
        <v/>
      </c>
      <c r="G241" s="10" t="str">
        <f ca="1">IF('Piano prestito'!$B241&lt;&gt;"",IF('Piano prestito'!$E241+'Piano prestito'!$F241&lt;='Piano prestito'!$D241,'Piano prestito'!$E241+'Piano prestito'!$F241,'Piano prestito'!$D241),"")</f>
        <v/>
      </c>
      <c r="H241" s="10" t="str">
        <f ca="1">IF('Piano prestito'!$B241&lt;&gt;"",'Piano prestito'!$G241-'Piano prestito'!$I241,"")</f>
        <v/>
      </c>
      <c r="I241" s="10" t="str">
        <f ca="1">IF('Piano prestito'!$B241&lt;&gt;"",'Piano prestito'!$D241*(TassoInteresse/PagamentiPerAnno),"")</f>
        <v/>
      </c>
      <c r="J241" s="10" t="str">
        <f ca="1">IF('Piano prestito'!$B241&lt;&gt;"",IF('Piano prestito'!$E241+'Piano prestito'!$F241&lt;='Piano prestito'!$D241,'Piano prestito'!$D241-'Piano prestito'!$H241,0),"")</f>
        <v/>
      </c>
      <c r="K241" s="10" t="str">
        <f ca="1">IF('Piano prestito'!$B241&lt;&gt;"",SUM(INDEX('Piano prestito'!$I$13:$I$372,1,1):'Piano prestito'!$I241),"")</f>
        <v/>
      </c>
    </row>
    <row r="242" spans="2:11" x14ac:dyDescent="0.3">
      <c r="B242" s="6" t="str">
        <f ca="1">IF(PrestitoFavorevole,IF(ROW()-ROW('Piano prestito'!$B$12)&gt;NumeroDiPagamentiPianificato,"",ROW()-ROW('Piano prestito'!$B$12)),"")</f>
        <v/>
      </c>
      <c r="C242" s="8" t="str">
        <f ca="1">IF('Piano prestito'!$B242&lt;&gt;"",EOMONTH(DataInizioPrestito,ROW('Piano prestito'!$B242)-ROW('Piano prestito'!$B$12)-2)+DAY(DataInizioPrestito),"")</f>
        <v/>
      </c>
      <c r="D242" s="10" t="str">
        <f ca="1">IF('Piano prestito'!$B242&lt;&gt;"",IF(ROW()-ROW('Piano prestito'!$D$12)=1,ImportoPrestito,INDEX('Piano prestito'!$J$13:$J$372,ROW()-ROW('Piano prestito'!$D$12)-1)),"")</f>
        <v/>
      </c>
      <c r="E242" s="10" t="str">
        <f ca="1">IF('Piano prestito'!$B242&lt;&gt;"",PagamentoPianificato,"")</f>
        <v/>
      </c>
      <c r="F242" s="10" t="str">
        <f ca="1">IF('Piano prestito'!$B242&lt;&gt;"",IF('Piano prestito'!$E242+PagamentiAggiuntivi&lt;'Piano prestito'!$D242,PagamentiAggiuntivi,IF('Piano prestito'!$D242-'Piano prestito'!$E242&gt;0,'Piano prestito'!$D242-'Piano prestito'!$E242,0)),"")</f>
        <v/>
      </c>
      <c r="G242" s="10" t="str">
        <f ca="1">IF('Piano prestito'!$B242&lt;&gt;"",IF('Piano prestito'!$E242+'Piano prestito'!$F242&lt;='Piano prestito'!$D242,'Piano prestito'!$E242+'Piano prestito'!$F242,'Piano prestito'!$D242),"")</f>
        <v/>
      </c>
      <c r="H242" s="10" t="str">
        <f ca="1">IF('Piano prestito'!$B242&lt;&gt;"",'Piano prestito'!$G242-'Piano prestito'!$I242,"")</f>
        <v/>
      </c>
      <c r="I242" s="10" t="str">
        <f ca="1">IF('Piano prestito'!$B242&lt;&gt;"",'Piano prestito'!$D242*(TassoInteresse/PagamentiPerAnno),"")</f>
        <v/>
      </c>
      <c r="J242" s="10" t="str">
        <f ca="1">IF('Piano prestito'!$B242&lt;&gt;"",IF('Piano prestito'!$E242+'Piano prestito'!$F242&lt;='Piano prestito'!$D242,'Piano prestito'!$D242-'Piano prestito'!$H242,0),"")</f>
        <v/>
      </c>
      <c r="K242" s="10" t="str">
        <f ca="1">IF('Piano prestito'!$B242&lt;&gt;"",SUM(INDEX('Piano prestito'!$I$13:$I$372,1,1):'Piano prestito'!$I242),"")</f>
        <v/>
      </c>
    </row>
    <row r="243" spans="2:11" x14ac:dyDescent="0.3">
      <c r="B243" s="6" t="str">
        <f ca="1">IF(PrestitoFavorevole,IF(ROW()-ROW('Piano prestito'!$B$12)&gt;NumeroDiPagamentiPianificato,"",ROW()-ROW('Piano prestito'!$B$12)),"")</f>
        <v/>
      </c>
      <c r="C243" s="8" t="str">
        <f ca="1">IF('Piano prestito'!$B243&lt;&gt;"",EOMONTH(DataInizioPrestito,ROW('Piano prestito'!$B243)-ROW('Piano prestito'!$B$12)-2)+DAY(DataInizioPrestito),"")</f>
        <v/>
      </c>
      <c r="D243" s="10" t="str">
        <f ca="1">IF('Piano prestito'!$B243&lt;&gt;"",IF(ROW()-ROW('Piano prestito'!$D$12)=1,ImportoPrestito,INDEX('Piano prestito'!$J$13:$J$372,ROW()-ROW('Piano prestito'!$D$12)-1)),"")</f>
        <v/>
      </c>
      <c r="E243" s="10" t="str">
        <f ca="1">IF('Piano prestito'!$B243&lt;&gt;"",PagamentoPianificato,"")</f>
        <v/>
      </c>
      <c r="F243" s="10" t="str">
        <f ca="1">IF('Piano prestito'!$B243&lt;&gt;"",IF('Piano prestito'!$E243+PagamentiAggiuntivi&lt;'Piano prestito'!$D243,PagamentiAggiuntivi,IF('Piano prestito'!$D243-'Piano prestito'!$E243&gt;0,'Piano prestito'!$D243-'Piano prestito'!$E243,0)),"")</f>
        <v/>
      </c>
      <c r="G243" s="10" t="str">
        <f ca="1">IF('Piano prestito'!$B243&lt;&gt;"",IF('Piano prestito'!$E243+'Piano prestito'!$F243&lt;='Piano prestito'!$D243,'Piano prestito'!$E243+'Piano prestito'!$F243,'Piano prestito'!$D243),"")</f>
        <v/>
      </c>
      <c r="H243" s="10" t="str">
        <f ca="1">IF('Piano prestito'!$B243&lt;&gt;"",'Piano prestito'!$G243-'Piano prestito'!$I243,"")</f>
        <v/>
      </c>
      <c r="I243" s="10" t="str">
        <f ca="1">IF('Piano prestito'!$B243&lt;&gt;"",'Piano prestito'!$D243*(TassoInteresse/PagamentiPerAnno),"")</f>
        <v/>
      </c>
      <c r="J243" s="10" t="str">
        <f ca="1">IF('Piano prestito'!$B243&lt;&gt;"",IF('Piano prestito'!$E243+'Piano prestito'!$F243&lt;='Piano prestito'!$D243,'Piano prestito'!$D243-'Piano prestito'!$H243,0),"")</f>
        <v/>
      </c>
      <c r="K243" s="10" t="str">
        <f ca="1">IF('Piano prestito'!$B243&lt;&gt;"",SUM(INDEX('Piano prestito'!$I$13:$I$372,1,1):'Piano prestito'!$I243),"")</f>
        <v/>
      </c>
    </row>
    <row r="244" spans="2:11" x14ac:dyDescent="0.3">
      <c r="B244" s="6" t="str">
        <f ca="1">IF(PrestitoFavorevole,IF(ROW()-ROW('Piano prestito'!$B$12)&gt;NumeroDiPagamentiPianificato,"",ROW()-ROW('Piano prestito'!$B$12)),"")</f>
        <v/>
      </c>
      <c r="C244" s="8" t="str">
        <f ca="1">IF('Piano prestito'!$B244&lt;&gt;"",EOMONTH(DataInizioPrestito,ROW('Piano prestito'!$B244)-ROW('Piano prestito'!$B$12)-2)+DAY(DataInizioPrestito),"")</f>
        <v/>
      </c>
      <c r="D244" s="10" t="str">
        <f ca="1">IF('Piano prestito'!$B244&lt;&gt;"",IF(ROW()-ROW('Piano prestito'!$D$12)=1,ImportoPrestito,INDEX('Piano prestito'!$J$13:$J$372,ROW()-ROW('Piano prestito'!$D$12)-1)),"")</f>
        <v/>
      </c>
      <c r="E244" s="10" t="str">
        <f ca="1">IF('Piano prestito'!$B244&lt;&gt;"",PagamentoPianificato,"")</f>
        <v/>
      </c>
      <c r="F244" s="10" t="str">
        <f ca="1">IF('Piano prestito'!$B244&lt;&gt;"",IF('Piano prestito'!$E244+PagamentiAggiuntivi&lt;'Piano prestito'!$D244,PagamentiAggiuntivi,IF('Piano prestito'!$D244-'Piano prestito'!$E244&gt;0,'Piano prestito'!$D244-'Piano prestito'!$E244,0)),"")</f>
        <v/>
      </c>
      <c r="G244" s="10" t="str">
        <f ca="1">IF('Piano prestito'!$B244&lt;&gt;"",IF('Piano prestito'!$E244+'Piano prestito'!$F244&lt;='Piano prestito'!$D244,'Piano prestito'!$E244+'Piano prestito'!$F244,'Piano prestito'!$D244),"")</f>
        <v/>
      </c>
      <c r="H244" s="10" t="str">
        <f ca="1">IF('Piano prestito'!$B244&lt;&gt;"",'Piano prestito'!$G244-'Piano prestito'!$I244,"")</f>
        <v/>
      </c>
      <c r="I244" s="10" t="str">
        <f ca="1">IF('Piano prestito'!$B244&lt;&gt;"",'Piano prestito'!$D244*(TassoInteresse/PagamentiPerAnno),"")</f>
        <v/>
      </c>
      <c r="J244" s="10" t="str">
        <f ca="1">IF('Piano prestito'!$B244&lt;&gt;"",IF('Piano prestito'!$E244+'Piano prestito'!$F244&lt;='Piano prestito'!$D244,'Piano prestito'!$D244-'Piano prestito'!$H244,0),"")</f>
        <v/>
      </c>
      <c r="K244" s="10" t="str">
        <f ca="1">IF('Piano prestito'!$B244&lt;&gt;"",SUM(INDEX('Piano prestito'!$I$13:$I$372,1,1):'Piano prestito'!$I244),"")</f>
        <v/>
      </c>
    </row>
    <row r="245" spans="2:11" x14ac:dyDescent="0.3">
      <c r="B245" s="6" t="str">
        <f ca="1">IF(PrestitoFavorevole,IF(ROW()-ROW('Piano prestito'!$B$12)&gt;NumeroDiPagamentiPianificato,"",ROW()-ROW('Piano prestito'!$B$12)),"")</f>
        <v/>
      </c>
      <c r="C245" s="8" t="str">
        <f ca="1">IF('Piano prestito'!$B245&lt;&gt;"",EOMONTH(DataInizioPrestito,ROW('Piano prestito'!$B245)-ROW('Piano prestito'!$B$12)-2)+DAY(DataInizioPrestito),"")</f>
        <v/>
      </c>
      <c r="D245" s="10" t="str">
        <f ca="1">IF('Piano prestito'!$B245&lt;&gt;"",IF(ROW()-ROW('Piano prestito'!$D$12)=1,ImportoPrestito,INDEX('Piano prestito'!$J$13:$J$372,ROW()-ROW('Piano prestito'!$D$12)-1)),"")</f>
        <v/>
      </c>
      <c r="E245" s="10" t="str">
        <f ca="1">IF('Piano prestito'!$B245&lt;&gt;"",PagamentoPianificato,"")</f>
        <v/>
      </c>
      <c r="F245" s="10" t="str">
        <f ca="1">IF('Piano prestito'!$B245&lt;&gt;"",IF('Piano prestito'!$E245+PagamentiAggiuntivi&lt;'Piano prestito'!$D245,PagamentiAggiuntivi,IF('Piano prestito'!$D245-'Piano prestito'!$E245&gt;0,'Piano prestito'!$D245-'Piano prestito'!$E245,0)),"")</f>
        <v/>
      </c>
      <c r="G245" s="10" t="str">
        <f ca="1">IF('Piano prestito'!$B245&lt;&gt;"",IF('Piano prestito'!$E245+'Piano prestito'!$F245&lt;='Piano prestito'!$D245,'Piano prestito'!$E245+'Piano prestito'!$F245,'Piano prestito'!$D245),"")</f>
        <v/>
      </c>
      <c r="H245" s="10" t="str">
        <f ca="1">IF('Piano prestito'!$B245&lt;&gt;"",'Piano prestito'!$G245-'Piano prestito'!$I245,"")</f>
        <v/>
      </c>
      <c r="I245" s="10" t="str">
        <f ca="1">IF('Piano prestito'!$B245&lt;&gt;"",'Piano prestito'!$D245*(TassoInteresse/PagamentiPerAnno),"")</f>
        <v/>
      </c>
      <c r="J245" s="10" t="str">
        <f ca="1">IF('Piano prestito'!$B245&lt;&gt;"",IF('Piano prestito'!$E245+'Piano prestito'!$F245&lt;='Piano prestito'!$D245,'Piano prestito'!$D245-'Piano prestito'!$H245,0),"")</f>
        <v/>
      </c>
      <c r="K245" s="10" t="str">
        <f ca="1">IF('Piano prestito'!$B245&lt;&gt;"",SUM(INDEX('Piano prestito'!$I$13:$I$372,1,1):'Piano prestito'!$I245),"")</f>
        <v/>
      </c>
    </row>
    <row r="246" spans="2:11" x14ac:dyDescent="0.3">
      <c r="B246" s="6" t="str">
        <f ca="1">IF(PrestitoFavorevole,IF(ROW()-ROW('Piano prestito'!$B$12)&gt;NumeroDiPagamentiPianificato,"",ROW()-ROW('Piano prestito'!$B$12)),"")</f>
        <v/>
      </c>
      <c r="C246" s="8" t="str">
        <f ca="1">IF('Piano prestito'!$B246&lt;&gt;"",EOMONTH(DataInizioPrestito,ROW('Piano prestito'!$B246)-ROW('Piano prestito'!$B$12)-2)+DAY(DataInizioPrestito),"")</f>
        <v/>
      </c>
      <c r="D246" s="10" t="str">
        <f ca="1">IF('Piano prestito'!$B246&lt;&gt;"",IF(ROW()-ROW('Piano prestito'!$D$12)=1,ImportoPrestito,INDEX('Piano prestito'!$J$13:$J$372,ROW()-ROW('Piano prestito'!$D$12)-1)),"")</f>
        <v/>
      </c>
      <c r="E246" s="10" t="str">
        <f ca="1">IF('Piano prestito'!$B246&lt;&gt;"",PagamentoPianificato,"")</f>
        <v/>
      </c>
      <c r="F246" s="10" t="str">
        <f ca="1">IF('Piano prestito'!$B246&lt;&gt;"",IF('Piano prestito'!$E246+PagamentiAggiuntivi&lt;'Piano prestito'!$D246,PagamentiAggiuntivi,IF('Piano prestito'!$D246-'Piano prestito'!$E246&gt;0,'Piano prestito'!$D246-'Piano prestito'!$E246,0)),"")</f>
        <v/>
      </c>
      <c r="G246" s="10" t="str">
        <f ca="1">IF('Piano prestito'!$B246&lt;&gt;"",IF('Piano prestito'!$E246+'Piano prestito'!$F246&lt;='Piano prestito'!$D246,'Piano prestito'!$E246+'Piano prestito'!$F246,'Piano prestito'!$D246),"")</f>
        <v/>
      </c>
      <c r="H246" s="10" t="str">
        <f ca="1">IF('Piano prestito'!$B246&lt;&gt;"",'Piano prestito'!$G246-'Piano prestito'!$I246,"")</f>
        <v/>
      </c>
      <c r="I246" s="10" t="str">
        <f ca="1">IF('Piano prestito'!$B246&lt;&gt;"",'Piano prestito'!$D246*(TassoInteresse/PagamentiPerAnno),"")</f>
        <v/>
      </c>
      <c r="J246" s="10" t="str">
        <f ca="1">IF('Piano prestito'!$B246&lt;&gt;"",IF('Piano prestito'!$E246+'Piano prestito'!$F246&lt;='Piano prestito'!$D246,'Piano prestito'!$D246-'Piano prestito'!$H246,0),"")</f>
        <v/>
      </c>
      <c r="K246" s="10" t="str">
        <f ca="1">IF('Piano prestito'!$B246&lt;&gt;"",SUM(INDEX('Piano prestito'!$I$13:$I$372,1,1):'Piano prestito'!$I246),"")</f>
        <v/>
      </c>
    </row>
    <row r="247" spans="2:11" x14ac:dyDescent="0.3">
      <c r="B247" s="6" t="str">
        <f ca="1">IF(PrestitoFavorevole,IF(ROW()-ROW('Piano prestito'!$B$12)&gt;NumeroDiPagamentiPianificato,"",ROW()-ROW('Piano prestito'!$B$12)),"")</f>
        <v/>
      </c>
      <c r="C247" s="8" t="str">
        <f ca="1">IF('Piano prestito'!$B247&lt;&gt;"",EOMONTH(DataInizioPrestito,ROW('Piano prestito'!$B247)-ROW('Piano prestito'!$B$12)-2)+DAY(DataInizioPrestito),"")</f>
        <v/>
      </c>
      <c r="D247" s="10" t="str">
        <f ca="1">IF('Piano prestito'!$B247&lt;&gt;"",IF(ROW()-ROW('Piano prestito'!$D$12)=1,ImportoPrestito,INDEX('Piano prestito'!$J$13:$J$372,ROW()-ROW('Piano prestito'!$D$12)-1)),"")</f>
        <v/>
      </c>
      <c r="E247" s="10" t="str">
        <f ca="1">IF('Piano prestito'!$B247&lt;&gt;"",PagamentoPianificato,"")</f>
        <v/>
      </c>
      <c r="F247" s="10" t="str">
        <f ca="1">IF('Piano prestito'!$B247&lt;&gt;"",IF('Piano prestito'!$E247+PagamentiAggiuntivi&lt;'Piano prestito'!$D247,PagamentiAggiuntivi,IF('Piano prestito'!$D247-'Piano prestito'!$E247&gt;0,'Piano prestito'!$D247-'Piano prestito'!$E247,0)),"")</f>
        <v/>
      </c>
      <c r="G247" s="10" t="str">
        <f ca="1">IF('Piano prestito'!$B247&lt;&gt;"",IF('Piano prestito'!$E247+'Piano prestito'!$F247&lt;='Piano prestito'!$D247,'Piano prestito'!$E247+'Piano prestito'!$F247,'Piano prestito'!$D247),"")</f>
        <v/>
      </c>
      <c r="H247" s="10" t="str">
        <f ca="1">IF('Piano prestito'!$B247&lt;&gt;"",'Piano prestito'!$G247-'Piano prestito'!$I247,"")</f>
        <v/>
      </c>
      <c r="I247" s="10" t="str">
        <f ca="1">IF('Piano prestito'!$B247&lt;&gt;"",'Piano prestito'!$D247*(TassoInteresse/PagamentiPerAnno),"")</f>
        <v/>
      </c>
      <c r="J247" s="10" t="str">
        <f ca="1">IF('Piano prestito'!$B247&lt;&gt;"",IF('Piano prestito'!$E247+'Piano prestito'!$F247&lt;='Piano prestito'!$D247,'Piano prestito'!$D247-'Piano prestito'!$H247,0),"")</f>
        <v/>
      </c>
      <c r="K247" s="10" t="str">
        <f ca="1">IF('Piano prestito'!$B247&lt;&gt;"",SUM(INDEX('Piano prestito'!$I$13:$I$372,1,1):'Piano prestito'!$I247),"")</f>
        <v/>
      </c>
    </row>
    <row r="248" spans="2:11" x14ac:dyDescent="0.3">
      <c r="B248" s="6" t="str">
        <f ca="1">IF(PrestitoFavorevole,IF(ROW()-ROW('Piano prestito'!$B$12)&gt;NumeroDiPagamentiPianificato,"",ROW()-ROW('Piano prestito'!$B$12)),"")</f>
        <v/>
      </c>
      <c r="C248" s="8" t="str">
        <f ca="1">IF('Piano prestito'!$B248&lt;&gt;"",EOMONTH(DataInizioPrestito,ROW('Piano prestito'!$B248)-ROW('Piano prestito'!$B$12)-2)+DAY(DataInizioPrestito),"")</f>
        <v/>
      </c>
      <c r="D248" s="10" t="str">
        <f ca="1">IF('Piano prestito'!$B248&lt;&gt;"",IF(ROW()-ROW('Piano prestito'!$D$12)=1,ImportoPrestito,INDEX('Piano prestito'!$J$13:$J$372,ROW()-ROW('Piano prestito'!$D$12)-1)),"")</f>
        <v/>
      </c>
      <c r="E248" s="10" t="str">
        <f ca="1">IF('Piano prestito'!$B248&lt;&gt;"",PagamentoPianificato,"")</f>
        <v/>
      </c>
      <c r="F248" s="10" t="str">
        <f ca="1">IF('Piano prestito'!$B248&lt;&gt;"",IF('Piano prestito'!$E248+PagamentiAggiuntivi&lt;'Piano prestito'!$D248,PagamentiAggiuntivi,IF('Piano prestito'!$D248-'Piano prestito'!$E248&gt;0,'Piano prestito'!$D248-'Piano prestito'!$E248,0)),"")</f>
        <v/>
      </c>
      <c r="G248" s="10" t="str">
        <f ca="1">IF('Piano prestito'!$B248&lt;&gt;"",IF('Piano prestito'!$E248+'Piano prestito'!$F248&lt;='Piano prestito'!$D248,'Piano prestito'!$E248+'Piano prestito'!$F248,'Piano prestito'!$D248),"")</f>
        <v/>
      </c>
      <c r="H248" s="10" t="str">
        <f ca="1">IF('Piano prestito'!$B248&lt;&gt;"",'Piano prestito'!$G248-'Piano prestito'!$I248,"")</f>
        <v/>
      </c>
      <c r="I248" s="10" t="str">
        <f ca="1">IF('Piano prestito'!$B248&lt;&gt;"",'Piano prestito'!$D248*(TassoInteresse/PagamentiPerAnno),"")</f>
        <v/>
      </c>
      <c r="J248" s="10" t="str">
        <f ca="1">IF('Piano prestito'!$B248&lt;&gt;"",IF('Piano prestito'!$E248+'Piano prestito'!$F248&lt;='Piano prestito'!$D248,'Piano prestito'!$D248-'Piano prestito'!$H248,0),"")</f>
        <v/>
      </c>
      <c r="K248" s="10" t="str">
        <f ca="1">IF('Piano prestito'!$B248&lt;&gt;"",SUM(INDEX('Piano prestito'!$I$13:$I$372,1,1):'Piano prestito'!$I248),"")</f>
        <v/>
      </c>
    </row>
    <row r="249" spans="2:11" x14ac:dyDescent="0.3">
      <c r="B249" s="6" t="str">
        <f ca="1">IF(PrestitoFavorevole,IF(ROW()-ROW('Piano prestito'!$B$12)&gt;NumeroDiPagamentiPianificato,"",ROW()-ROW('Piano prestito'!$B$12)),"")</f>
        <v/>
      </c>
      <c r="C249" s="8" t="str">
        <f ca="1">IF('Piano prestito'!$B249&lt;&gt;"",EOMONTH(DataInizioPrestito,ROW('Piano prestito'!$B249)-ROW('Piano prestito'!$B$12)-2)+DAY(DataInizioPrestito),"")</f>
        <v/>
      </c>
      <c r="D249" s="10" t="str">
        <f ca="1">IF('Piano prestito'!$B249&lt;&gt;"",IF(ROW()-ROW('Piano prestito'!$D$12)=1,ImportoPrestito,INDEX('Piano prestito'!$J$13:$J$372,ROW()-ROW('Piano prestito'!$D$12)-1)),"")</f>
        <v/>
      </c>
      <c r="E249" s="10" t="str">
        <f ca="1">IF('Piano prestito'!$B249&lt;&gt;"",PagamentoPianificato,"")</f>
        <v/>
      </c>
      <c r="F249" s="10" t="str">
        <f ca="1">IF('Piano prestito'!$B249&lt;&gt;"",IF('Piano prestito'!$E249+PagamentiAggiuntivi&lt;'Piano prestito'!$D249,PagamentiAggiuntivi,IF('Piano prestito'!$D249-'Piano prestito'!$E249&gt;0,'Piano prestito'!$D249-'Piano prestito'!$E249,0)),"")</f>
        <v/>
      </c>
      <c r="G249" s="10" t="str">
        <f ca="1">IF('Piano prestito'!$B249&lt;&gt;"",IF('Piano prestito'!$E249+'Piano prestito'!$F249&lt;='Piano prestito'!$D249,'Piano prestito'!$E249+'Piano prestito'!$F249,'Piano prestito'!$D249),"")</f>
        <v/>
      </c>
      <c r="H249" s="10" t="str">
        <f ca="1">IF('Piano prestito'!$B249&lt;&gt;"",'Piano prestito'!$G249-'Piano prestito'!$I249,"")</f>
        <v/>
      </c>
      <c r="I249" s="10" t="str">
        <f ca="1">IF('Piano prestito'!$B249&lt;&gt;"",'Piano prestito'!$D249*(TassoInteresse/PagamentiPerAnno),"")</f>
        <v/>
      </c>
      <c r="J249" s="10" t="str">
        <f ca="1">IF('Piano prestito'!$B249&lt;&gt;"",IF('Piano prestito'!$E249+'Piano prestito'!$F249&lt;='Piano prestito'!$D249,'Piano prestito'!$D249-'Piano prestito'!$H249,0),"")</f>
        <v/>
      </c>
      <c r="K249" s="10" t="str">
        <f ca="1">IF('Piano prestito'!$B249&lt;&gt;"",SUM(INDEX('Piano prestito'!$I$13:$I$372,1,1):'Piano prestito'!$I249),"")</f>
        <v/>
      </c>
    </row>
    <row r="250" spans="2:11" x14ac:dyDescent="0.3">
      <c r="B250" s="6" t="str">
        <f ca="1">IF(PrestitoFavorevole,IF(ROW()-ROW('Piano prestito'!$B$12)&gt;NumeroDiPagamentiPianificato,"",ROW()-ROW('Piano prestito'!$B$12)),"")</f>
        <v/>
      </c>
      <c r="C250" s="8" t="str">
        <f ca="1">IF('Piano prestito'!$B250&lt;&gt;"",EOMONTH(DataInizioPrestito,ROW('Piano prestito'!$B250)-ROW('Piano prestito'!$B$12)-2)+DAY(DataInizioPrestito),"")</f>
        <v/>
      </c>
      <c r="D250" s="10" t="str">
        <f ca="1">IF('Piano prestito'!$B250&lt;&gt;"",IF(ROW()-ROW('Piano prestito'!$D$12)=1,ImportoPrestito,INDEX('Piano prestito'!$J$13:$J$372,ROW()-ROW('Piano prestito'!$D$12)-1)),"")</f>
        <v/>
      </c>
      <c r="E250" s="10" t="str">
        <f ca="1">IF('Piano prestito'!$B250&lt;&gt;"",PagamentoPianificato,"")</f>
        <v/>
      </c>
      <c r="F250" s="10" t="str">
        <f ca="1">IF('Piano prestito'!$B250&lt;&gt;"",IF('Piano prestito'!$E250+PagamentiAggiuntivi&lt;'Piano prestito'!$D250,PagamentiAggiuntivi,IF('Piano prestito'!$D250-'Piano prestito'!$E250&gt;0,'Piano prestito'!$D250-'Piano prestito'!$E250,0)),"")</f>
        <v/>
      </c>
      <c r="G250" s="10" t="str">
        <f ca="1">IF('Piano prestito'!$B250&lt;&gt;"",IF('Piano prestito'!$E250+'Piano prestito'!$F250&lt;='Piano prestito'!$D250,'Piano prestito'!$E250+'Piano prestito'!$F250,'Piano prestito'!$D250),"")</f>
        <v/>
      </c>
      <c r="H250" s="10" t="str">
        <f ca="1">IF('Piano prestito'!$B250&lt;&gt;"",'Piano prestito'!$G250-'Piano prestito'!$I250,"")</f>
        <v/>
      </c>
      <c r="I250" s="10" t="str">
        <f ca="1">IF('Piano prestito'!$B250&lt;&gt;"",'Piano prestito'!$D250*(TassoInteresse/PagamentiPerAnno),"")</f>
        <v/>
      </c>
      <c r="J250" s="10" t="str">
        <f ca="1">IF('Piano prestito'!$B250&lt;&gt;"",IF('Piano prestito'!$E250+'Piano prestito'!$F250&lt;='Piano prestito'!$D250,'Piano prestito'!$D250-'Piano prestito'!$H250,0),"")</f>
        <v/>
      </c>
      <c r="K250" s="10" t="str">
        <f ca="1">IF('Piano prestito'!$B250&lt;&gt;"",SUM(INDEX('Piano prestito'!$I$13:$I$372,1,1):'Piano prestito'!$I250),"")</f>
        <v/>
      </c>
    </row>
    <row r="251" spans="2:11" x14ac:dyDescent="0.3">
      <c r="B251" s="6" t="str">
        <f ca="1">IF(PrestitoFavorevole,IF(ROW()-ROW('Piano prestito'!$B$12)&gt;NumeroDiPagamentiPianificato,"",ROW()-ROW('Piano prestito'!$B$12)),"")</f>
        <v/>
      </c>
      <c r="C251" s="8" t="str">
        <f ca="1">IF('Piano prestito'!$B251&lt;&gt;"",EOMONTH(DataInizioPrestito,ROW('Piano prestito'!$B251)-ROW('Piano prestito'!$B$12)-2)+DAY(DataInizioPrestito),"")</f>
        <v/>
      </c>
      <c r="D251" s="10" t="str">
        <f ca="1">IF('Piano prestito'!$B251&lt;&gt;"",IF(ROW()-ROW('Piano prestito'!$D$12)=1,ImportoPrestito,INDEX('Piano prestito'!$J$13:$J$372,ROW()-ROW('Piano prestito'!$D$12)-1)),"")</f>
        <v/>
      </c>
      <c r="E251" s="10" t="str">
        <f ca="1">IF('Piano prestito'!$B251&lt;&gt;"",PagamentoPianificato,"")</f>
        <v/>
      </c>
      <c r="F251" s="10" t="str">
        <f ca="1">IF('Piano prestito'!$B251&lt;&gt;"",IF('Piano prestito'!$E251+PagamentiAggiuntivi&lt;'Piano prestito'!$D251,PagamentiAggiuntivi,IF('Piano prestito'!$D251-'Piano prestito'!$E251&gt;0,'Piano prestito'!$D251-'Piano prestito'!$E251,0)),"")</f>
        <v/>
      </c>
      <c r="G251" s="10" t="str">
        <f ca="1">IF('Piano prestito'!$B251&lt;&gt;"",IF('Piano prestito'!$E251+'Piano prestito'!$F251&lt;='Piano prestito'!$D251,'Piano prestito'!$E251+'Piano prestito'!$F251,'Piano prestito'!$D251),"")</f>
        <v/>
      </c>
      <c r="H251" s="10" t="str">
        <f ca="1">IF('Piano prestito'!$B251&lt;&gt;"",'Piano prestito'!$G251-'Piano prestito'!$I251,"")</f>
        <v/>
      </c>
      <c r="I251" s="10" t="str">
        <f ca="1">IF('Piano prestito'!$B251&lt;&gt;"",'Piano prestito'!$D251*(TassoInteresse/PagamentiPerAnno),"")</f>
        <v/>
      </c>
      <c r="J251" s="10" t="str">
        <f ca="1">IF('Piano prestito'!$B251&lt;&gt;"",IF('Piano prestito'!$E251+'Piano prestito'!$F251&lt;='Piano prestito'!$D251,'Piano prestito'!$D251-'Piano prestito'!$H251,0),"")</f>
        <v/>
      </c>
      <c r="K251" s="10" t="str">
        <f ca="1">IF('Piano prestito'!$B251&lt;&gt;"",SUM(INDEX('Piano prestito'!$I$13:$I$372,1,1):'Piano prestito'!$I251),"")</f>
        <v/>
      </c>
    </row>
    <row r="252" spans="2:11" x14ac:dyDescent="0.3">
      <c r="B252" s="6" t="str">
        <f ca="1">IF(PrestitoFavorevole,IF(ROW()-ROW('Piano prestito'!$B$12)&gt;NumeroDiPagamentiPianificato,"",ROW()-ROW('Piano prestito'!$B$12)),"")</f>
        <v/>
      </c>
      <c r="C252" s="8" t="str">
        <f ca="1">IF('Piano prestito'!$B252&lt;&gt;"",EOMONTH(DataInizioPrestito,ROW('Piano prestito'!$B252)-ROW('Piano prestito'!$B$12)-2)+DAY(DataInizioPrestito),"")</f>
        <v/>
      </c>
      <c r="D252" s="10" t="str">
        <f ca="1">IF('Piano prestito'!$B252&lt;&gt;"",IF(ROW()-ROW('Piano prestito'!$D$12)=1,ImportoPrestito,INDEX('Piano prestito'!$J$13:$J$372,ROW()-ROW('Piano prestito'!$D$12)-1)),"")</f>
        <v/>
      </c>
      <c r="E252" s="10" t="str">
        <f ca="1">IF('Piano prestito'!$B252&lt;&gt;"",PagamentoPianificato,"")</f>
        <v/>
      </c>
      <c r="F252" s="10" t="str">
        <f ca="1">IF('Piano prestito'!$B252&lt;&gt;"",IF('Piano prestito'!$E252+PagamentiAggiuntivi&lt;'Piano prestito'!$D252,PagamentiAggiuntivi,IF('Piano prestito'!$D252-'Piano prestito'!$E252&gt;0,'Piano prestito'!$D252-'Piano prestito'!$E252,0)),"")</f>
        <v/>
      </c>
      <c r="G252" s="10" t="str">
        <f ca="1">IF('Piano prestito'!$B252&lt;&gt;"",IF('Piano prestito'!$E252+'Piano prestito'!$F252&lt;='Piano prestito'!$D252,'Piano prestito'!$E252+'Piano prestito'!$F252,'Piano prestito'!$D252),"")</f>
        <v/>
      </c>
      <c r="H252" s="10" t="str">
        <f ca="1">IF('Piano prestito'!$B252&lt;&gt;"",'Piano prestito'!$G252-'Piano prestito'!$I252,"")</f>
        <v/>
      </c>
      <c r="I252" s="10" t="str">
        <f ca="1">IF('Piano prestito'!$B252&lt;&gt;"",'Piano prestito'!$D252*(TassoInteresse/PagamentiPerAnno),"")</f>
        <v/>
      </c>
      <c r="J252" s="10" t="str">
        <f ca="1">IF('Piano prestito'!$B252&lt;&gt;"",IF('Piano prestito'!$E252+'Piano prestito'!$F252&lt;='Piano prestito'!$D252,'Piano prestito'!$D252-'Piano prestito'!$H252,0),"")</f>
        <v/>
      </c>
      <c r="K252" s="10" t="str">
        <f ca="1">IF('Piano prestito'!$B252&lt;&gt;"",SUM(INDEX('Piano prestito'!$I$13:$I$372,1,1):'Piano prestito'!$I252),"")</f>
        <v/>
      </c>
    </row>
    <row r="253" spans="2:11" x14ac:dyDescent="0.3">
      <c r="B253" s="6" t="str">
        <f ca="1">IF(PrestitoFavorevole,IF(ROW()-ROW('Piano prestito'!$B$12)&gt;NumeroDiPagamentiPianificato,"",ROW()-ROW('Piano prestito'!$B$12)),"")</f>
        <v/>
      </c>
      <c r="C253" s="8" t="str">
        <f ca="1">IF('Piano prestito'!$B253&lt;&gt;"",EOMONTH(DataInizioPrestito,ROW('Piano prestito'!$B253)-ROW('Piano prestito'!$B$12)-2)+DAY(DataInizioPrestito),"")</f>
        <v/>
      </c>
      <c r="D253" s="10" t="str">
        <f ca="1">IF('Piano prestito'!$B253&lt;&gt;"",IF(ROW()-ROW('Piano prestito'!$D$12)=1,ImportoPrestito,INDEX('Piano prestito'!$J$13:$J$372,ROW()-ROW('Piano prestito'!$D$12)-1)),"")</f>
        <v/>
      </c>
      <c r="E253" s="10" t="str">
        <f ca="1">IF('Piano prestito'!$B253&lt;&gt;"",PagamentoPianificato,"")</f>
        <v/>
      </c>
      <c r="F253" s="10" t="str">
        <f ca="1">IF('Piano prestito'!$B253&lt;&gt;"",IF('Piano prestito'!$E253+PagamentiAggiuntivi&lt;'Piano prestito'!$D253,PagamentiAggiuntivi,IF('Piano prestito'!$D253-'Piano prestito'!$E253&gt;0,'Piano prestito'!$D253-'Piano prestito'!$E253,0)),"")</f>
        <v/>
      </c>
      <c r="G253" s="10" t="str">
        <f ca="1">IF('Piano prestito'!$B253&lt;&gt;"",IF('Piano prestito'!$E253+'Piano prestito'!$F253&lt;='Piano prestito'!$D253,'Piano prestito'!$E253+'Piano prestito'!$F253,'Piano prestito'!$D253),"")</f>
        <v/>
      </c>
      <c r="H253" s="10" t="str">
        <f ca="1">IF('Piano prestito'!$B253&lt;&gt;"",'Piano prestito'!$G253-'Piano prestito'!$I253,"")</f>
        <v/>
      </c>
      <c r="I253" s="10" t="str">
        <f ca="1">IF('Piano prestito'!$B253&lt;&gt;"",'Piano prestito'!$D253*(TassoInteresse/PagamentiPerAnno),"")</f>
        <v/>
      </c>
      <c r="J253" s="10" t="str">
        <f ca="1">IF('Piano prestito'!$B253&lt;&gt;"",IF('Piano prestito'!$E253+'Piano prestito'!$F253&lt;='Piano prestito'!$D253,'Piano prestito'!$D253-'Piano prestito'!$H253,0),"")</f>
        <v/>
      </c>
      <c r="K253" s="10" t="str">
        <f ca="1">IF('Piano prestito'!$B253&lt;&gt;"",SUM(INDEX('Piano prestito'!$I$13:$I$372,1,1):'Piano prestito'!$I253),"")</f>
        <v/>
      </c>
    </row>
    <row r="254" spans="2:11" x14ac:dyDescent="0.3">
      <c r="B254" s="6" t="str">
        <f ca="1">IF(PrestitoFavorevole,IF(ROW()-ROW('Piano prestito'!$B$12)&gt;NumeroDiPagamentiPianificato,"",ROW()-ROW('Piano prestito'!$B$12)),"")</f>
        <v/>
      </c>
      <c r="C254" s="8" t="str">
        <f ca="1">IF('Piano prestito'!$B254&lt;&gt;"",EOMONTH(DataInizioPrestito,ROW('Piano prestito'!$B254)-ROW('Piano prestito'!$B$12)-2)+DAY(DataInizioPrestito),"")</f>
        <v/>
      </c>
      <c r="D254" s="10" t="str">
        <f ca="1">IF('Piano prestito'!$B254&lt;&gt;"",IF(ROW()-ROW('Piano prestito'!$D$12)=1,ImportoPrestito,INDEX('Piano prestito'!$J$13:$J$372,ROW()-ROW('Piano prestito'!$D$12)-1)),"")</f>
        <v/>
      </c>
      <c r="E254" s="10" t="str">
        <f ca="1">IF('Piano prestito'!$B254&lt;&gt;"",PagamentoPianificato,"")</f>
        <v/>
      </c>
      <c r="F254" s="10" t="str">
        <f ca="1">IF('Piano prestito'!$B254&lt;&gt;"",IF('Piano prestito'!$E254+PagamentiAggiuntivi&lt;'Piano prestito'!$D254,PagamentiAggiuntivi,IF('Piano prestito'!$D254-'Piano prestito'!$E254&gt;0,'Piano prestito'!$D254-'Piano prestito'!$E254,0)),"")</f>
        <v/>
      </c>
      <c r="G254" s="10" t="str">
        <f ca="1">IF('Piano prestito'!$B254&lt;&gt;"",IF('Piano prestito'!$E254+'Piano prestito'!$F254&lt;='Piano prestito'!$D254,'Piano prestito'!$E254+'Piano prestito'!$F254,'Piano prestito'!$D254),"")</f>
        <v/>
      </c>
      <c r="H254" s="10" t="str">
        <f ca="1">IF('Piano prestito'!$B254&lt;&gt;"",'Piano prestito'!$G254-'Piano prestito'!$I254,"")</f>
        <v/>
      </c>
      <c r="I254" s="10" t="str">
        <f ca="1">IF('Piano prestito'!$B254&lt;&gt;"",'Piano prestito'!$D254*(TassoInteresse/PagamentiPerAnno),"")</f>
        <v/>
      </c>
      <c r="J254" s="10" t="str">
        <f ca="1">IF('Piano prestito'!$B254&lt;&gt;"",IF('Piano prestito'!$E254+'Piano prestito'!$F254&lt;='Piano prestito'!$D254,'Piano prestito'!$D254-'Piano prestito'!$H254,0),"")</f>
        <v/>
      </c>
      <c r="K254" s="10" t="str">
        <f ca="1">IF('Piano prestito'!$B254&lt;&gt;"",SUM(INDEX('Piano prestito'!$I$13:$I$372,1,1):'Piano prestito'!$I254),"")</f>
        <v/>
      </c>
    </row>
    <row r="255" spans="2:11" x14ac:dyDescent="0.3">
      <c r="B255" s="6" t="str">
        <f ca="1">IF(PrestitoFavorevole,IF(ROW()-ROW('Piano prestito'!$B$12)&gt;NumeroDiPagamentiPianificato,"",ROW()-ROW('Piano prestito'!$B$12)),"")</f>
        <v/>
      </c>
      <c r="C255" s="8" t="str">
        <f ca="1">IF('Piano prestito'!$B255&lt;&gt;"",EOMONTH(DataInizioPrestito,ROW('Piano prestito'!$B255)-ROW('Piano prestito'!$B$12)-2)+DAY(DataInizioPrestito),"")</f>
        <v/>
      </c>
      <c r="D255" s="10" t="str">
        <f ca="1">IF('Piano prestito'!$B255&lt;&gt;"",IF(ROW()-ROW('Piano prestito'!$D$12)=1,ImportoPrestito,INDEX('Piano prestito'!$J$13:$J$372,ROW()-ROW('Piano prestito'!$D$12)-1)),"")</f>
        <v/>
      </c>
      <c r="E255" s="10" t="str">
        <f ca="1">IF('Piano prestito'!$B255&lt;&gt;"",PagamentoPianificato,"")</f>
        <v/>
      </c>
      <c r="F255" s="10" t="str">
        <f ca="1">IF('Piano prestito'!$B255&lt;&gt;"",IF('Piano prestito'!$E255+PagamentiAggiuntivi&lt;'Piano prestito'!$D255,PagamentiAggiuntivi,IF('Piano prestito'!$D255-'Piano prestito'!$E255&gt;0,'Piano prestito'!$D255-'Piano prestito'!$E255,0)),"")</f>
        <v/>
      </c>
      <c r="G255" s="10" t="str">
        <f ca="1">IF('Piano prestito'!$B255&lt;&gt;"",IF('Piano prestito'!$E255+'Piano prestito'!$F255&lt;='Piano prestito'!$D255,'Piano prestito'!$E255+'Piano prestito'!$F255,'Piano prestito'!$D255),"")</f>
        <v/>
      </c>
      <c r="H255" s="10" t="str">
        <f ca="1">IF('Piano prestito'!$B255&lt;&gt;"",'Piano prestito'!$G255-'Piano prestito'!$I255,"")</f>
        <v/>
      </c>
      <c r="I255" s="10" t="str">
        <f ca="1">IF('Piano prestito'!$B255&lt;&gt;"",'Piano prestito'!$D255*(TassoInteresse/PagamentiPerAnno),"")</f>
        <v/>
      </c>
      <c r="J255" s="10" t="str">
        <f ca="1">IF('Piano prestito'!$B255&lt;&gt;"",IF('Piano prestito'!$E255+'Piano prestito'!$F255&lt;='Piano prestito'!$D255,'Piano prestito'!$D255-'Piano prestito'!$H255,0),"")</f>
        <v/>
      </c>
      <c r="K255" s="10" t="str">
        <f ca="1">IF('Piano prestito'!$B255&lt;&gt;"",SUM(INDEX('Piano prestito'!$I$13:$I$372,1,1):'Piano prestito'!$I255),"")</f>
        <v/>
      </c>
    </row>
    <row r="256" spans="2:11" x14ac:dyDescent="0.3">
      <c r="B256" s="6" t="str">
        <f ca="1">IF(PrestitoFavorevole,IF(ROW()-ROW('Piano prestito'!$B$12)&gt;NumeroDiPagamentiPianificato,"",ROW()-ROW('Piano prestito'!$B$12)),"")</f>
        <v/>
      </c>
      <c r="C256" s="8" t="str">
        <f ca="1">IF('Piano prestito'!$B256&lt;&gt;"",EOMONTH(DataInizioPrestito,ROW('Piano prestito'!$B256)-ROW('Piano prestito'!$B$12)-2)+DAY(DataInizioPrestito),"")</f>
        <v/>
      </c>
      <c r="D256" s="10" t="str">
        <f ca="1">IF('Piano prestito'!$B256&lt;&gt;"",IF(ROW()-ROW('Piano prestito'!$D$12)=1,ImportoPrestito,INDEX('Piano prestito'!$J$13:$J$372,ROW()-ROW('Piano prestito'!$D$12)-1)),"")</f>
        <v/>
      </c>
      <c r="E256" s="10" t="str">
        <f ca="1">IF('Piano prestito'!$B256&lt;&gt;"",PagamentoPianificato,"")</f>
        <v/>
      </c>
      <c r="F256" s="10" t="str">
        <f ca="1">IF('Piano prestito'!$B256&lt;&gt;"",IF('Piano prestito'!$E256+PagamentiAggiuntivi&lt;'Piano prestito'!$D256,PagamentiAggiuntivi,IF('Piano prestito'!$D256-'Piano prestito'!$E256&gt;0,'Piano prestito'!$D256-'Piano prestito'!$E256,0)),"")</f>
        <v/>
      </c>
      <c r="G256" s="10" t="str">
        <f ca="1">IF('Piano prestito'!$B256&lt;&gt;"",IF('Piano prestito'!$E256+'Piano prestito'!$F256&lt;='Piano prestito'!$D256,'Piano prestito'!$E256+'Piano prestito'!$F256,'Piano prestito'!$D256),"")</f>
        <v/>
      </c>
      <c r="H256" s="10" t="str">
        <f ca="1">IF('Piano prestito'!$B256&lt;&gt;"",'Piano prestito'!$G256-'Piano prestito'!$I256,"")</f>
        <v/>
      </c>
      <c r="I256" s="10" t="str">
        <f ca="1">IF('Piano prestito'!$B256&lt;&gt;"",'Piano prestito'!$D256*(TassoInteresse/PagamentiPerAnno),"")</f>
        <v/>
      </c>
      <c r="J256" s="10" t="str">
        <f ca="1">IF('Piano prestito'!$B256&lt;&gt;"",IF('Piano prestito'!$E256+'Piano prestito'!$F256&lt;='Piano prestito'!$D256,'Piano prestito'!$D256-'Piano prestito'!$H256,0),"")</f>
        <v/>
      </c>
      <c r="K256" s="10" t="str">
        <f ca="1">IF('Piano prestito'!$B256&lt;&gt;"",SUM(INDEX('Piano prestito'!$I$13:$I$372,1,1):'Piano prestito'!$I256),"")</f>
        <v/>
      </c>
    </row>
    <row r="257" spans="2:11" x14ac:dyDescent="0.3">
      <c r="B257" s="6" t="str">
        <f ca="1">IF(PrestitoFavorevole,IF(ROW()-ROW('Piano prestito'!$B$12)&gt;NumeroDiPagamentiPianificato,"",ROW()-ROW('Piano prestito'!$B$12)),"")</f>
        <v/>
      </c>
      <c r="C257" s="8" t="str">
        <f ca="1">IF('Piano prestito'!$B257&lt;&gt;"",EOMONTH(DataInizioPrestito,ROW('Piano prestito'!$B257)-ROW('Piano prestito'!$B$12)-2)+DAY(DataInizioPrestito),"")</f>
        <v/>
      </c>
      <c r="D257" s="10" t="str">
        <f ca="1">IF('Piano prestito'!$B257&lt;&gt;"",IF(ROW()-ROW('Piano prestito'!$D$12)=1,ImportoPrestito,INDEX('Piano prestito'!$J$13:$J$372,ROW()-ROW('Piano prestito'!$D$12)-1)),"")</f>
        <v/>
      </c>
      <c r="E257" s="10" t="str">
        <f ca="1">IF('Piano prestito'!$B257&lt;&gt;"",PagamentoPianificato,"")</f>
        <v/>
      </c>
      <c r="F257" s="10" t="str">
        <f ca="1">IF('Piano prestito'!$B257&lt;&gt;"",IF('Piano prestito'!$E257+PagamentiAggiuntivi&lt;'Piano prestito'!$D257,PagamentiAggiuntivi,IF('Piano prestito'!$D257-'Piano prestito'!$E257&gt;0,'Piano prestito'!$D257-'Piano prestito'!$E257,0)),"")</f>
        <v/>
      </c>
      <c r="G257" s="10" t="str">
        <f ca="1">IF('Piano prestito'!$B257&lt;&gt;"",IF('Piano prestito'!$E257+'Piano prestito'!$F257&lt;='Piano prestito'!$D257,'Piano prestito'!$E257+'Piano prestito'!$F257,'Piano prestito'!$D257),"")</f>
        <v/>
      </c>
      <c r="H257" s="10" t="str">
        <f ca="1">IF('Piano prestito'!$B257&lt;&gt;"",'Piano prestito'!$G257-'Piano prestito'!$I257,"")</f>
        <v/>
      </c>
      <c r="I257" s="10" t="str">
        <f ca="1">IF('Piano prestito'!$B257&lt;&gt;"",'Piano prestito'!$D257*(TassoInteresse/PagamentiPerAnno),"")</f>
        <v/>
      </c>
      <c r="J257" s="10" t="str">
        <f ca="1">IF('Piano prestito'!$B257&lt;&gt;"",IF('Piano prestito'!$E257+'Piano prestito'!$F257&lt;='Piano prestito'!$D257,'Piano prestito'!$D257-'Piano prestito'!$H257,0),"")</f>
        <v/>
      </c>
      <c r="K257" s="10" t="str">
        <f ca="1">IF('Piano prestito'!$B257&lt;&gt;"",SUM(INDEX('Piano prestito'!$I$13:$I$372,1,1):'Piano prestito'!$I257),"")</f>
        <v/>
      </c>
    </row>
    <row r="258" spans="2:11" x14ac:dyDescent="0.3">
      <c r="B258" s="6" t="str">
        <f ca="1">IF(PrestitoFavorevole,IF(ROW()-ROW('Piano prestito'!$B$12)&gt;NumeroDiPagamentiPianificato,"",ROW()-ROW('Piano prestito'!$B$12)),"")</f>
        <v/>
      </c>
      <c r="C258" s="8" t="str">
        <f ca="1">IF('Piano prestito'!$B258&lt;&gt;"",EOMONTH(DataInizioPrestito,ROW('Piano prestito'!$B258)-ROW('Piano prestito'!$B$12)-2)+DAY(DataInizioPrestito),"")</f>
        <v/>
      </c>
      <c r="D258" s="10" t="str">
        <f ca="1">IF('Piano prestito'!$B258&lt;&gt;"",IF(ROW()-ROW('Piano prestito'!$D$12)=1,ImportoPrestito,INDEX('Piano prestito'!$J$13:$J$372,ROW()-ROW('Piano prestito'!$D$12)-1)),"")</f>
        <v/>
      </c>
      <c r="E258" s="10" t="str">
        <f ca="1">IF('Piano prestito'!$B258&lt;&gt;"",PagamentoPianificato,"")</f>
        <v/>
      </c>
      <c r="F258" s="10" t="str">
        <f ca="1">IF('Piano prestito'!$B258&lt;&gt;"",IF('Piano prestito'!$E258+PagamentiAggiuntivi&lt;'Piano prestito'!$D258,PagamentiAggiuntivi,IF('Piano prestito'!$D258-'Piano prestito'!$E258&gt;0,'Piano prestito'!$D258-'Piano prestito'!$E258,0)),"")</f>
        <v/>
      </c>
      <c r="G258" s="10" t="str">
        <f ca="1">IF('Piano prestito'!$B258&lt;&gt;"",IF('Piano prestito'!$E258+'Piano prestito'!$F258&lt;='Piano prestito'!$D258,'Piano prestito'!$E258+'Piano prestito'!$F258,'Piano prestito'!$D258),"")</f>
        <v/>
      </c>
      <c r="H258" s="10" t="str">
        <f ca="1">IF('Piano prestito'!$B258&lt;&gt;"",'Piano prestito'!$G258-'Piano prestito'!$I258,"")</f>
        <v/>
      </c>
      <c r="I258" s="10" t="str">
        <f ca="1">IF('Piano prestito'!$B258&lt;&gt;"",'Piano prestito'!$D258*(TassoInteresse/PagamentiPerAnno),"")</f>
        <v/>
      </c>
      <c r="J258" s="10" t="str">
        <f ca="1">IF('Piano prestito'!$B258&lt;&gt;"",IF('Piano prestito'!$E258+'Piano prestito'!$F258&lt;='Piano prestito'!$D258,'Piano prestito'!$D258-'Piano prestito'!$H258,0),"")</f>
        <v/>
      </c>
      <c r="K258" s="10" t="str">
        <f ca="1">IF('Piano prestito'!$B258&lt;&gt;"",SUM(INDEX('Piano prestito'!$I$13:$I$372,1,1):'Piano prestito'!$I258),"")</f>
        <v/>
      </c>
    </row>
    <row r="259" spans="2:11" x14ac:dyDescent="0.3">
      <c r="B259" s="6" t="str">
        <f ca="1">IF(PrestitoFavorevole,IF(ROW()-ROW('Piano prestito'!$B$12)&gt;NumeroDiPagamentiPianificato,"",ROW()-ROW('Piano prestito'!$B$12)),"")</f>
        <v/>
      </c>
      <c r="C259" s="8" t="str">
        <f ca="1">IF('Piano prestito'!$B259&lt;&gt;"",EOMONTH(DataInizioPrestito,ROW('Piano prestito'!$B259)-ROW('Piano prestito'!$B$12)-2)+DAY(DataInizioPrestito),"")</f>
        <v/>
      </c>
      <c r="D259" s="10" t="str">
        <f ca="1">IF('Piano prestito'!$B259&lt;&gt;"",IF(ROW()-ROW('Piano prestito'!$D$12)=1,ImportoPrestito,INDEX('Piano prestito'!$J$13:$J$372,ROW()-ROW('Piano prestito'!$D$12)-1)),"")</f>
        <v/>
      </c>
      <c r="E259" s="10" t="str">
        <f ca="1">IF('Piano prestito'!$B259&lt;&gt;"",PagamentoPianificato,"")</f>
        <v/>
      </c>
      <c r="F259" s="10" t="str">
        <f ca="1">IF('Piano prestito'!$B259&lt;&gt;"",IF('Piano prestito'!$E259+PagamentiAggiuntivi&lt;'Piano prestito'!$D259,PagamentiAggiuntivi,IF('Piano prestito'!$D259-'Piano prestito'!$E259&gt;0,'Piano prestito'!$D259-'Piano prestito'!$E259,0)),"")</f>
        <v/>
      </c>
      <c r="G259" s="10" t="str">
        <f ca="1">IF('Piano prestito'!$B259&lt;&gt;"",IF('Piano prestito'!$E259+'Piano prestito'!$F259&lt;='Piano prestito'!$D259,'Piano prestito'!$E259+'Piano prestito'!$F259,'Piano prestito'!$D259),"")</f>
        <v/>
      </c>
      <c r="H259" s="10" t="str">
        <f ca="1">IF('Piano prestito'!$B259&lt;&gt;"",'Piano prestito'!$G259-'Piano prestito'!$I259,"")</f>
        <v/>
      </c>
      <c r="I259" s="10" t="str">
        <f ca="1">IF('Piano prestito'!$B259&lt;&gt;"",'Piano prestito'!$D259*(TassoInteresse/PagamentiPerAnno),"")</f>
        <v/>
      </c>
      <c r="J259" s="10" t="str">
        <f ca="1">IF('Piano prestito'!$B259&lt;&gt;"",IF('Piano prestito'!$E259+'Piano prestito'!$F259&lt;='Piano prestito'!$D259,'Piano prestito'!$D259-'Piano prestito'!$H259,0),"")</f>
        <v/>
      </c>
      <c r="K259" s="10" t="str">
        <f ca="1">IF('Piano prestito'!$B259&lt;&gt;"",SUM(INDEX('Piano prestito'!$I$13:$I$372,1,1):'Piano prestito'!$I259),"")</f>
        <v/>
      </c>
    </row>
    <row r="260" spans="2:11" x14ac:dyDescent="0.3">
      <c r="B260" s="6" t="str">
        <f ca="1">IF(PrestitoFavorevole,IF(ROW()-ROW('Piano prestito'!$B$12)&gt;NumeroDiPagamentiPianificato,"",ROW()-ROW('Piano prestito'!$B$12)),"")</f>
        <v/>
      </c>
      <c r="C260" s="8" t="str">
        <f ca="1">IF('Piano prestito'!$B260&lt;&gt;"",EOMONTH(DataInizioPrestito,ROW('Piano prestito'!$B260)-ROW('Piano prestito'!$B$12)-2)+DAY(DataInizioPrestito),"")</f>
        <v/>
      </c>
      <c r="D260" s="10" t="str">
        <f ca="1">IF('Piano prestito'!$B260&lt;&gt;"",IF(ROW()-ROW('Piano prestito'!$D$12)=1,ImportoPrestito,INDEX('Piano prestito'!$J$13:$J$372,ROW()-ROW('Piano prestito'!$D$12)-1)),"")</f>
        <v/>
      </c>
      <c r="E260" s="10" t="str">
        <f ca="1">IF('Piano prestito'!$B260&lt;&gt;"",PagamentoPianificato,"")</f>
        <v/>
      </c>
      <c r="F260" s="10" t="str">
        <f ca="1">IF('Piano prestito'!$B260&lt;&gt;"",IF('Piano prestito'!$E260+PagamentiAggiuntivi&lt;'Piano prestito'!$D260,PagamentiAggiuntivi,IF('Piano prestito'!$D260-'Piano prestito'!$E260&gt;0,'Piano prestito'!$D260-'Piano prestito'!$E260,0)),"")</f>
        <v/>
      </c>
      <c r="G260" s="10" t="str">
        <f ca="1">IF('Piano prestito'!$B260&lt;&gt;"",IF('Piano prestito'!$E260+'Piano prestito'!$F260&lt;='Piano prestito'!$D260,'Piano prestito'!$E260+'Piano prestito'!$F260,'Piano prestito'!$D260),"")</f>
        <v/>
      </c>
      <c r="H260" s="10" t="str">
        <f ca="1">IF('Piano prestito'!$B260&lt;&gt;"",'Piano prestito'!$G260-'Piano prestito'!$I260,"")</f>
        <v/>
      </c>
      <c r="I260" s="10" t="str">
        <f ca="1">IF('Piano prestito'!$B260&lt;&gt;"",'Piano prestito'!$D260*(TassoInteresse/PagamentiPerAnno),"")</f>
        <v/>
      </c>
      <c r="J260" s="10" t="str">
        <f ca="1">IF('Piano prestito'!$B260&lt;&gt;"",IF('Piano prestito'!$E260+'Piano prestito'!$F260&lt;='Piano prestito'!$D260,'Piano prestito'!$D260-'Piano prestito'!$H260,0),"")</f>
        <v/>
      </c>
      <c r="K260" s="10" t="str">
        <f ca="1">IF('Piano prestito'!$B260&lt;&gt;"",SUM(INDEX('Piano prestito'!$I$13:$I$372,1,1):'Piano prestito'!$I260),"")</f>
        <v/>
      </c>
    </row>
    <row r="261" spans="2:11" x14ac:dyDescent="0.3">
      <c r="B261" s="6" t="str">
        <f ca="1">IF(PrestitoFavorevole,IF(ROW()-ROW('Piano prestito'!$B$12)&gt;NumeroDiPagamentiPianificato,"",ROW()-ROW('Piano prestito'!$B$12)),"")</f>
        <v/>
      </c>
      <c r="C261" s="8" t="str">
        <f ca="1">IF('Piano prestito'!$B261&lt;&gt;"",EOMONTH(DataInizioPrestito,ROW('Piano prestito'!$B261)-ROW('Piano prestito'!$B$12)-2)+DAY(DataInizioPrestito),"")</f>
        <v/>
      </c>
      <c r="D261" s="10" t="str">
        <f ca="1">IF('Piano prestito'!$B261&lt;&gt;"",IF(ROW()-ROW('Piano prestito'!$D$12)=1,ImportoPrestito,INDEX('Piano prestito'!$J$13:$J$372,ROW()-ROW('Piano prestito'!$D$12)-1)),"")</f>
        <v/>
      </c>
      <c r="E261" s="10" t="str">
        <f ca="1">IF('Piano prestito'!$B261&lt;&gt;"",PagamentoPianificato,"")</f>
        <v/>
      </c>
      <c r="F261" s="10" t="str">
        <f ca="1">IF('Piano prestito'!$B261&lt;&gt;"",IF('Piano prestito'!$E261+PagamentiAggiuntivi&lt;'Piano prestito'!$D261,PagamentiAggiuntivi,IF('Piano prestito'!$D261-'Piano prestito'!$E261&gt;0,'Piano prestito'!$D261-'Piano prestito'!$E261,0)),"")</f>
        <v/>
      </c>
      <c r="G261" s="10" t="str">
        <f ca="1">IF('Piano prestito'!$B261&lt;&gt;"",IF('Piano prestito'!$E261+'Piano prestito'!$F261&lt;='Piano prestito'!$D261,'Piano prestito'!$E261+'Piano prestito'!$F261,'Piano prestito'!$D261),"")</f>
        <v/>
      </c>
      <c r="H261" s="10" t="str">
        <f ca="1">IF('Piano prestito'!$B261&lt;&gt;"",'Piano prestito'!$G261-'Piano prestito'!$I261,"")</f>
        <v/>
      </c>
      <c r="I261" s="10" t="str">
        <f ca="1">IF('Piano prestito'!$B261&lt;&gt;"",'Piano prestito'!$D261*(TassoInteresse/PagamentiPerAnno),"")</f>
        <v/>
      </c>
      <c r="J261" s="10" t="str">
        <f ca="1">IF('Piano prestito'!$B261&lt;&gt;"",IF('Piano prestito'!$E261+'Piano prestito'!$F261&lt;='Piano prestito'!$D261,'Piano prestito'!$D261-'Piano prestito'!$H261,0),"")</f>
        <v/>
      </c>
      <c r="K261" s="10" t="str">
        <f ca="1">IF('Piano prestito'!$B261&lt;&gt;"",SUM(INDEX('Piano prestito'!$I$13:$I$372,1,1):'Piano prestito'!$I261),"")</f>
        <v/>
      </c>
    </row>
    <row r="262" spans="2:11" x14ac:dyDescent="0.3">
      <c r="B262" s="6" t="str">
        <f ca="1">IF(PrestitoFavorevole,IF(ROW()-ROW('Piano prestito'!$B$12)&gt;NumeroDiPagamentiPianificato,"",ROW()-ROW('Piano prestito'!$B$12)),"")</f>
        <v/>
      </c>
      <c r="C262" s="8" t="str">
        <f ca="1">IF('Piano prestito'!$B262&lt;&gt;"",EOMONTH(DataInizioPrestito,ROW('Piano prestito'!$B262)-ROW('Piano prestito'!$B$12)-2)+DAY(DataInizioPrestito),"")</f>
        <v/>
      </c>
      <c r="D262" s="10" t="str">
        <f ca="1">IF('Piano prestito'!$B262&lt;&gt;"",IF(ROW()-ROW('Piano prestito'!$D$12)=1,ImportoPrestito,INDEX('Piano prestito'!$J$13:$J$372,ROW()-ROW('Piano prestito'!$D$12)-1)),"")</f>
        <v/>
      </c>
      <c r="E262" s="10" t="str">
        <f ca="1">IF('Piano prestito'!$B262&lt;&gt;"",PagamentoPianificato,"")</f>
        <v/>
      </c>
      <c r="F262" s="10" t="str">
        <f ca="1">IF('Piano prestito'!$B262&lt;&gt;"",IF('Piano prestito'!$E262+PagamentiAggiuntivi&lt;'Piano prestito'!$D262,PagamentiAggiuntivi,IF('Piano prestito'!$D262-'Piano prestito'!$E262&gt;0,'Piano prestito'!$D262-'Piano prestito'!$E262,0)),"")</f>
        <v/>
      </c>
      <c r="G262" s="10" t="str">
        <f ca="1">IF('Piano prestito'!$B262&lt;&gt;"",IF('Piano prestito'!$E262+'Piano prestito'!$F262&lt;='Piano prestito'!$D262,'Piano prestito'!$E262+'Piano prestito'!$F262,'Piano prestito'!$D262),"")</f>
        <v/>
      </c>
      <c r="H262" s="10" t="str">
        <f ca="1">IF('Piano prestito'!$B262&lt;&gt;"",'Piano prestito'!$G262-'Piano prestito'!$I262,"")</f>
        <v/>
      </c>
      <c r="I262" s="10" t="str">
        <f ca="1">IF('Piano prestito'!$B262&lt;&gt;"",'Piano prestito'!$D262*(TassoInteresse/PagamentiPerAnno),"")</f>
        <v/>
      </c>
      <c r="J262" s="10" t="str">
        <f ca="1">IF('Piano prestito'!$B262&lt;&gt;"",IF('Piano prestito'!$E262+'Piano prestito'!$F262&lt;='Piano prestito'!$D262,'Piano prestito'!$D262-'Piano prestito'!$H262,0),"")</f>
        <v/>
      </c>
      <c r="K262" s="10" t="str">
        <f ca="1">IF('Piano prestito'!$B262&lt;&gt;"",SUM(INDEX('Piano prestito'!$I$13:$I$372,1,1):'Piano prestito'!$I262),"")</f>
        <v/>
      </c>
    </row>
    <row r="263" spans="2:11" x14ac:dyDescent="0.3">
      <c r="B263" s="6" t="str">
        <f ca="1">IF(PrestitoFavorevole,IF(ROW()-ROW('Piano prestito'!$B$12)&gt;NumeroDiPagamentiPianificato,"",ROW()-ROW('Piano prestito'!$B$12)),"")</f>
        <v/>
      </c>
      <c r="C263" s="8" t="str">
        <f ca="1">IF('Piano prestito'!$B263&lt;&gt;"",EOMONTH(DataInizioPrestito,ROW('Piano prestito'!$B263)-ROW('Piano prestito'!$B$12)-2)+DAY(DataInizioPrestito),"")</f>
        <v/>
      </c>
      <c r="D263" s="10" t="str">
        <f ca="1">IF('Piano prestito'!$B263&lt;&gt;"",IF(ROW()-ROW('Piano prestito'!$D$12)=1,ImportoPrestito,INDEX('Piano prestito'!$J$13:$J$372,ROW()-ROW('Piano prestito'!$D$12)-1)),"")</f>
        <v/>
      </c>
      <c r="E263" s="10" t="str">
        <f ca="1">IF('Piano prestito'!$B263&lt;&gt;"",PagamentoPianificato,"")</f>
        <v/>
      </c>
      <c r="F263" s="10" t="str">
        <f ca="1">IF('Piano prestito'!$B263&lt;&gt;"",IF('Piano prestito'!$E263+PagamentiAggiuntivi&lt;'Piano prestito'!$D263,PagamentiAggiuntivi,IF('Piano prestito'!$D263-'Piano prestito'!$E263&gt;0,'Piano prestito'!$D263-'Piano prestito'!$E263,0)),"")</f>
        <v/>
      </c>
      <c r="G263" s="10" t="str">
        <f ca="1">IF('Piano prestito'!$B263&lt;&gt;"",IF('Piano prestito'!$E263+'Piano prestito'!$F263&lt;='Piano prestito'!$D263,'Piano prestito'!$E263+'Piano prestito'!$F263,'Piano prestito'!$D263),"")</f>
        <v/>
      </c>
      <c r="H263" s="10" t="str">
        <f ca="1">IF('Piano prestito'!$B263&lt;&gt;"",'Piano prestito'!$G263-'Piano prestito'!$I263,"")</f>
        <v/>
      </c>
      <c r="I263" s="10" t="str">
        <f ca="1">IF('Piano prestito'!$B263&lt;&gt;"",'Piano prestito'!$D263*(TassoInteresse/PagamentiPerAnno),"")</f>
        <v/>
      </c>
      <c r="J263" s="10" t="str">
        <f ca="1">IF('Piano prestito'!$B263&lt;&gt;"",IF('Piano prestito'!$E263+'Piano prestito'!$F263&lt;='Piano prestito'!$D263,'Piano prestito'!$D263-'Piano prestito'!$H263,0),"")</f>
        <v/>
      </c>
      <c r="K263" s="10" t="str">
        <f ca="1">IF('Piano prestito'!$B263&lt;&gt;"",SUM(INDEX('Piano prestito'!$I$13:$I$372,1,1):'Piano prestito'!$I263),"")</f>
        <v/>
      </c>
    </row>
    <row r="264" spans="2:11" x14ac:dyDescent="0.3">
      <c r="B264" s="6" t="str">
        <f ca="1">IF(PrestitoFavorevole,IF(ROW()-ROW('Piano prestito'!$B$12)&gt;NumeroDiPagamentiPianificato,"",ROW()-ROW('Piano prestito'!$B$12)),"")</f>
        <v/>
      </c>
      <c r="C264" s="8" t="str">
        <f ca="1">IF('Piano prestito'!$B264&lt;&gt;"",EOMONTH(DataInizioPrestito,ROW('Piano prestito'!$B264)-ROW('Piano prestito'!$B$12)-2)+DAY(DataInizioPrestito),"")</f>
        <v/>
      </c>
      <c r="D264" s="10" t="str">
        <f ca="1">IF('Piano prestito'!$B264&lt;&gt;"",IF(ROW()-ROW('Piano prestito'!$D$12)=1,ImportoPrestito,INDEX('Piano prestito'!$J$13:$J$372,ROW()-ROW('Piano prestito'!$D$12)-1)),"")</f>
        <v/>
      </c>
      <c r="E264" s="10" t="str">
        <f ca="1">IF('Piano prestito'!$B264&lt;&gt;"",PagamentoPianificato,"")</f>
        <v/>
      </c>
      <c r="F264" s="10" t="str">
        <f ca="1">IF('Piano prestito'!$B264&lt;&gt;"",IF('Piano prestito'!$E264+PagamentiAggiuntivi&lt;'Piano prestito'!$D264,PagamentiAggiuntivi,IF('Piano prestito'!$D264-'Piano prestito'!$E264&gt;0,'Piano prestito'!$D264-'Piano prestito'!$E264,0)),"")</f>
        <v/>
      </c>
      <c r="G264" s="10" t="str">
        <f ca="1">IF('Piano prestito'!$B264&lt;&gt;"",IF('Piano prestito'!$E264+'Piano prestito'!$F264&lt;='Piano prestito'!$D264,'Piano prestito'!$E264+'Piano prestito'!$F264,'Piano prestito'!$D264),"")</f>
        <v/>
      </c>
      <c r="H264" s="10" t="str">
        <f ca="1">IF('Piano prestito'!$B264&lt;&gt;"",'Piano prestito'!$G264-'Piano prestito'!$I264,"")</f>
        <v/>
      </c>
      <c r="I264" s="10" t="str">
        <f ca="1">IF('Piano prestito'!$B264&lt;&gt;"",'Piano prestito'!$D264*(TassoInteresse/PagamentiPerAnno),"")</f>
        <v/>
      </c>
      <c r="J264" s="10" t="str">
        <f ca="1">IF('Piano prestito'!$B264&lt;&gt;"",IF('Piano prestito'!$E264+'Piano prestito'!$F264&lt;='Piano prestito'!$D264,'Piano prestito'!$D264-'Piano prestito'!$H264,0),"")</f>
        <v/>
      </c>
      <c r="K264" s="10" t="str">
        <f ca="1">IF('Piano prestito'!$B264&lt;&gt;"",SUM(INDEX('Piano prestito'!$I$13:$I$372,1,1):'Piano prestito'!$I264),"")</f>
        <v/>
      </c>
    </row>
    <row r="265" spans="2:11" x14ac:dyDescent="0.3">
      <c r="B265" s="6" t="str">
        <f ca="1">IF(PrestitoFavorevole,IF(ROW()-ROW('Piano prestito'!$B$12)&gt;NumeroDiPagamentiPianificato,"",ROW()-ROW('Piano prestito'!$B$12)),"")</f>
        <v/>
      </c>
      <c r="C265" s="8" t="str">
        <f ca="1">IF('Piano prestito'!$B265&lt;&gt;"",EOMONTH(DataInizioPrestito,ROW('Piano prestito'!$B265)-ROW('Piano prestito'!$B$12)-2)+DAY(DataInizioPrestito),"")</f>
        <v/>
      </c>
      <c r="D265" s="10" t="str">
        <f ca="1">IF('Piano prestito'!$B265&lt;&gt;"",IF(ROW()-ROW('Piano prestito'!$D$12)=1,ImportoPrestito,INDEX('Piano prestito'!$J$13:$J$372,ROW()-ROW('Piano prestito'!$D$12)-1)),"")</f>
        <v/>
      </c>
      <c r="E265" s="10" t="str">
        <f ca="1">IF('Piano prestito'!$B265&lt;&gt;"",PagamentoPianificato,"")</f>
        <v/>
      </c>
      <c r="F265" s="10" t="str">
        <f ca="1">IF('Piano prestito'!$B265&lt;&gt;"",IF('Piano prestito'!$E265+PagamentiAggiuntivi&lt;'Piano prestito'!$D265,PagamentiAggiuntivi,IF('Piano prestito'!$D265-'Piano prestito'!$E265&gt;0,'Piano prestito'!$D265-'Piano prestito'!$E265,0)),"")</f>
        <v/>
      </c>
      <c r="G265" s="10" t="str">
        <f ca="1">IF('Piano prestito'!$B265&lt;&gt;"",IF('Piano prestito'!$E265+'Piano prestito'!$F265&lt;='Piano prestito'!$D265,'Piano prestito'!$E265+'Piano prestito'!$F265,'Piano prestito'!$D265),"")</f>
        <v/>
      </c>
      <c r="H265" s="10" t="str">
        <f ca="1">IF('Piano prestito'!$B265&lt;&gt;"",'Piano prestito'!$G265-'Piano prestito'!$I265,"")</f>
        <v/>
      </c>
      <c r="I265" s="10" t="str">
        <f ca="1">IF('Piano prestito'!$B265&lt;&gt;"",'Piano prestito'!$D265*(TassoInteresse/PagamentiPerAnno),"")</f>
        <v/>
      </c>
      <c r="J265" s="10" t="str">
        <f ca="1">IF('Piano prestito'!$B265&lt;&gt;"",IF('Piano prestito'!$E265+'Piano prestito'!$F265&lt;='Piano prestito'!$D265,'Piano prestito'!$D265-'Piano prestito'!$H265,0),"")</f>
        <v/>
      </c>
      <c r="K265" s="10" t="str">
        <f ca="1">IF('Piano prestito'!$B265&lt;&gt;"",SUM(INDEX('Piano prestito'!$I$13:$I$372,1,1):'Piano prestito'!$I265),"")</f>
        <v/>
      </c>
    </row>
    <row r="266" spans="2:11" x14ac:dyDescent="0.3">
      <c r="B266" s="6" t="str">
        <f ca="1">IF(PrestitoFavorevole,IF(ROW()-ROW('Piano prestito'!$B$12)&gt;NumeroDiPagamentiPianificato,"",ROW()-ROW('Piano prestito'!$B$12)),"")</f>
        <v/>
      </c>
      <c r="C266" s="8" t="str">
        <f ca="1">IF('Piano prestito'!$B266&lt;&gt;"",EOMONTH(DataInizioPrestito,ROW('Piano prestito'!$B266)-ROW('Piano prestito'!$B$12)-2)+DAY(DataInizioPrestito),"")</f>
        <v/>
      </c>
      <c r="D266" s="10" t="str">
        <f ca="1">IF('Piano prestito'!$B266&lt;&gt;"",IF(ROW()-ROW('Piano prestito'!$D$12)=1,ImportoPrestito,INDEX('Piano prestito'!$J$13:$J$372,ROW()-ROW('Piano prestito'!$D$12)-1)),"")</f>
        <v/>
      </c>
      <c r="E266" s="10" t="str">
        <f ca="1">IF('Piano prestito'!$B266&lt;&gt;"",PagamentoPianificato,"")</f>
        <v/>
      </c>
      <c r="F266" s="10" t="str">
        <f ca="1">IF('Piano prestito'!$B266&lt;&gt;"",IF('Piano prestito'!$E266+PagamentiAggiuntivi&lt;'Piano prestito'!$D266,PagamentiAggiuntivi,IF('Piano prestito'!$D266-'Piano prestito'!$E266&gt;0,'Piano prestito'!$D266-'Piano prestito'!$E266,0)),"")</f>
        <v/>
      </c>
      <c r="G266" s="10" t="str">
        <f ca="1">IF('Piano prestito'!$B266&lt;&gt;"",IF('Piano prestito'!$E266+'Piano prestito'!$F266&lt;='Piano prestito'!$D266,'Piano prestito'!$E266+'Piano prestito'!$F266,'Piano prestito'!$D266),"")</f>
        <v/>
      </c>
      <c r="H266" s="10" t="str">
        <f ca="1">IF('Piano prestito'!$B266&lt;&gt;"",'Piano prestito'!$G266-'Piano prestito'!$I266,"")</f>
        <v/>
      </c>
      <c r="I266" s="10" t="str">
        <f ca="1">IF('Piano prestito'!$B266&lt;&gt;"",'Piano prestito'!$D266*(TassoInteresse/PagamentiPerAnno),"")</f>
        <v/>
      </c>
      <c r="J266" s="10" t="str">
        <f ca="1">IF('Piano prestito'!$B266&lt;&gt;"",IF('Piano prestito'!$E266+'Piano prestito'!$F266&lt;='Piano prestito'!$D266,'Piano prestito'!$D266-'Piano prestito'!$H266,0),"")</f>
        <v/>
      </c>
      <c r="K266" s="10" t="str">
        <f ca="1">IF('Piano prestito'!$B266&lt;&gt;"",SUM(INDEX('Piano prestito'!$I$13:$I$372,1,1):'Piano prestito'!$I266),"")</f>
        <v/>
      </c>
    </row>
    <row r="267" spans="2:11" x14ac:dyDescent="0.3">
      <c r="B267" s="6" t="str">
        <f ca="1">IF(PrestitoFavorevole,IF(ROW()-ROW('Piano prestito'!$B$12)&gt;NumeroDiPagamentiPianificato,"",ROW()-ROW('Piano prestito'!$B$12)),"")</f>
        <v/>
      </c>
      <c r="C267" s="8" t="str">
        <f ca="1">IF('Piano prestito'!$B267&lt;&gt;"",EOMONTH(DataInizioPrestito,ROW('Piano prestito'!$B267)-ROW('Piano prestito'!$B$12)-2)+DAY(DataInizioPrestito),"")</f>
        <v/>
      </c>
      <c r="D267" s="10" t="str">
        <f ca="1">IF('Piano prestito'!$B267&lt;&gt;"",IF(ROW()-ROW('Piano prestito'!$D$12)=1,ImportoPrestito,INDEX('Piano prestito'!$J$13:$J$372,ROW()-ROW('Piano prestito'!$D$12)-1)),"")</f>
        <v/>
      </c>
      <c r="E267" s="10" t="str">
        <f ca="1">IF('Piano prestito'!$B267&lt;&gt;"",PagamentoPianificato,"")</f>
        <v/>
      </c>
      <c r="F267" s="10" t="str">
        <f ca="1">IF('Piano prestito'!$B267&lt;&gt;"",IF('Piano prestito'!$E267+PagamentiAggiuntivi&lt;'Piano prestito'!$D267,PagamentiAggiuntivi,IF('Piano prestito'!$D267-'Piano prestito'!$E267&gt;0,'Piano prestito'!$D267-'Piano prestito'!$E267,0)),"")</f>
        <v/>
      </c>
      <c r="G267" s="10" t="str">
        <f ca="1">IF('Piano prestito'!$B267&lt;&gt;"",IF('Piano prestito'!$E267+'Piano prestito'!$F267&lt;='Piano prestito'!$D267,'Piano prestito'!$E267+'Piano prestito'!$F267,'Piano prestito'!$D267),"")</f>
        <v/>
      </c>
      <c r="H267" s="10" t="str">
        <f ca="1">IF('Piano prestito'!$B267&lt;&gt;"",'Piano prestito'!$G267-'Piano prestito'!$I267,"")</f>
        <v/>
      </c>
      <c r="I267" s="10" t="str">
        <f ca="1">IF('Piano prestito'!$B267&lt;&gt;"",'Piano prestito'!$D267*(TassoInteresse/PagamentiPerAnno),"")</f>
        <v/>
      </c>
      <c r="J267" s="10" t="str">
        <f ca="1">IF('Piano prestito'!$B267&lt;&gt;"",IF('Piano prestito'!$E267+'Piano prestito'!$F267&lt;='Piano prestito'!$D267,'Piano prestito'!$D267-'Piano prestito'!$H267,0),"")</f>
        <v/>
      </c>
      <c r="K267" s="10" t="str">
        <f ca="1">IF('Piano prestito'!$B267&lt;&gt;"",SUM(INDEX('Piano prestito'!$I$13:$I$372,1,1):'Piano prestito'!$I267),"")</f>
        <v/>
      </c>
    </row>
    <row r="268" spans="2:11" x14ac:dyDescent="0.3">
      <c r="B268" s="6" t="str">
        <f ca="1">IF(PrestitoFavorevole,IF(ROW()-ROW('Piano prestito'!$B$12)&gt;NumeroDiPagamentiPianificato,"",ROW()-ROW('Piano prestito'!$B$12)),"")</f>
        <v/>
      </c>
      <c r="C268" s="8" t="str">
        <f ca="1">IF('Piano prestito'!$B268&lt;&gt;"",EOMONTH(DataInizioPrestito,ROW('Piano prestito'!$B268)-ROW('Piano prestito'!$B$12)-2)+DAY(DataInizioPrestito),"")</f>
        <v/>
      </c>
      <c r="D268" s="10" t="str">
        <f ca="1">IF('Piano prestito'!$B268&lt;&gt;"",IF(ROW()-ROW('Piano prestito'!$D$12)=1,ImportoPrestito,INDEX('Piano prestito'!$J$13:$J$372,ROW()-ROW('Piano prestito'!$D$12)-1)),"")</f>
        <v/>
      </c>
      <c r="E268" s="10" t="str">
        <f ca="1">IF('Piano prestito'!$B268&lt;&gt;"",PagamentoPianificato,"")</f>
        <v/>
      </c>
      <c r="F268" s="10" t="str">
        <f ca="1">IF('Piano prestito'!$B268&lt;&gt;"",IF('Piano prestito'!$E268+PagamentiAggiuntivi&lt;'Piano prestito'!$D268,PagamentiAggiuntivi,IF('Piano prestito'!$D268-'Piano prestito'!$E268&gt;0,'Piano prestito'!$D268-'Piano prestito'!$E268,0)),"")</f>
        <v/>
      </c>
      <c r="G268" s="10" t="str">
        <f ca="1">IF('Piano prestito'!$B268&lt;&gt;"",IF('Piano prestito'!$E268+'Piano prestito'!$F268&lt;='Piano prestito'!$D268,'Piano prestito'!$E268+'Piano prestito'!$F268,'Piano prestito'!$D268),"")</f>
        <v/>
      </c>
      <c r="H268" s="10" t="str">
        <f ca="1">IF('Piano prestito'!$B268&lt;&gt;"",'Piano prestito'!$G268-'Piano prestito'!$I268,"")</f>
        <v/>
      </c>
      <c r="I268" s="10" t="str">
        <f ca="1">IF('Piano prestito'!$B268&lt;&gt;"",'Piano prestito'!$D268*(TassoInteresse/PagamentiPerAnno),"")</f>
        <v/>
      </c>
      <c r="J268" s="10" t="str">
        <f ca="1">IF('Piano prestito'!$B268&lt;&gt;"",IF('Piano prestito'!$E268+'Piano prestito'!$F268&lt;='Piano prestito'!$D268,'Piano prestito'!$D268-'Piano prestito'!$H268,0),"")</f>
        <v/>
      </c>
      <c r="K268" s="10" t="str">
        <f ca="1">IF('Piano prestito'!$B268&lt;&gt;"",SUM(INDEX('Piano prestito'!$I$13:$I$372,1,1):'Piano prestito'!$I268),"")</f>
        <v/>
      </c>
    </row>
    <row r="269" spans="2:11" x14ac:dyDescent="0.3">
      <c r="B269" s="6" t="str">
        <f ca="1">IF(PrestitoFavorevole,IF(ROW()-ROW('Piano prestito'!$B$12)&gt;NumeroDiPagamentiPianificato,"",ROW()-ROW('Piano prestito'!$B$12)),"")</f>
        <v/>
      </c>
      <c r="C269" s="8" t="str">
        <f ca="1">IF('Piano prestito'!$B269&lt;&gt;"",EOMONTH(DataInizioPrestito,ROW('Piano prestito'!$B269)-ROW('Piano prestito'!$B$12)-2)+DAY(DataInizioPrestito),"")</f>
        <v/>
      </c>
      <c r="D269" s="10" t="str">
        <f ca="1">IF('Piano prestito'!$B269&lt;&gt;"",IF(ROW()-ROW('Piano prestito'!$D$12)=1,ImportoPrestito,INDEX('Piano prestito'!$J$13:$J$372,ROW()-ROW('Piano prestito'!$D$12)-1)),"")</f>
        <v/>
      </c>
      <c r="E269" s="10" t="str">
        <f ca="1">IF('Piano prestito'!$B269&lt;&gt;"",PagamentoPianificato,"")</f>
        <v/>
      </c>
      <c r="F269" s="10" t="str">
        <f ca="1">IF('Piano prestito'!$B269&lt;&gt;"",IF('Piano prestito'!$E269+PagamentiAggiuntivi&lt;'Piano prestito'!$D269,PagamentiAggiuntivi,IF('Piano prestito'!$D269-'Piano prestito'!$E269&gt;0,'Piano prestito'!$D269-'Piano prestito'!$E269,0)),"")</f>
        <v/>
      </c>
      <c r="G269" s="10" t="str">
        <f ca="1">IF('Piano prestito'!$B269&lt;&gt;"",IF('Piano prestito'!$E269+'Piano prestito'!$F269&lt;='Piano prestito'!$D269,'Piano prestito'!$E269+'Piano prestito'!$F269,'Piano prestito'!$D269),"")</f>
        <v/>
      </c>
      <c r="H269" s="10" t="str">
        <f ca="1">IF('Piano prestito'!$B269&lt;&gt;"",'Piano prestito'!$G269-'Piano prestito'!$I269,"")</f>
        <v/>
      </c>
      <c r="I269" s="10" t="str">
        <f ca="1">IF('Piano prestito'!$B269&lt;&gt;"",'Piano prestito'!$D269*(TassoInteresse/PagamentiPerAnno),"")</f>
        <v/>
      </c>
      <c r="J269" s="10" t="str">
        <f ca="1">IF('Piano prestito'!$B269&lt;&gt;"",IF('Piano prestito'!$E269+'Piano prestito'!$F269&lt;='Piano prestito'!$D269,'Piano prestito'!$D269-'Piano prestito'!$H269,0),"")</f>
        <v/>
      </c>
      <c r="K269" s="10" t="str">
        <f ca="1">IF('Piano prestito'!$B269&lt;&gt;"",SUM(INDEX('Piano prestito'!$I$13:$I$372,1,1):'Piano prestito'!$I269),"")</f>
        <v/>
      </c>
    </row>
    <row r="270" spans="2:11" x14ac:dyDescent="0.3">
      <c r="B270" s="6" t="str">
        <f ca="1">IF(PrestitoFavorevole,IF(ROW()-ROW('Piano prestito'!$B$12)&gt;NumeroDiPagamentiPianificato,"",ROW()-ROW('Piano prestito'!$B$12)),"")</f>
        <v/>
      </c>
      <c r="C270" s="8" t="str">
        <f ca="1">IF('Piano prestito'!$B270&lt;&gt;"",EOMONTH(DataInizioPrestito,ROW('Piano prestito'!$B270)-ROW('Piano prestito'!$B$12)-2)+DAY(DataInizioPrestito),"")</f>
        <v/>
      </c>
      <c r="D270" s="10" t="str">
        <f ca="1">IF('Piano prestito'!$B270&lt;&gt;"",IF(ROW()-ROW('Piano prestito'!$D$12)=1,ImportoPrestito,INDEX('Piano prestito'!$J$13:$J$372,ROW()-ROW('Piano prestito'!$D$12)-1)),"")</f>
        <v/>
      </c>
      <c r="E270" s="10" t="str">
        <f ca="1">IF('Piano prestito'!$B270&lt;&gt;"",PagamentoPianificato,"")</f>
        <v/>
      </c>
      <c r="F270" s="10" t="str">
        <f ca="1">IF('Piano prestito'!$B270&lt;&gt;"",IF('Piano prestito'!$E270+PagamentiAggiuntivi&lt;'Piano prestito'!$D270,PagamentiAggiuntivi,IF('Piano prestito'!$D270-'Piano prestito'!$E270&gt;0,'Piano prestito'!$D270-'Piano prestito'!$E270,0)),"")</f>
        <v/>
      </c>
      <c r="G270" s="10" t="str">
        <f ca="1">IF('Piano prestito'!$B270&lt;&gt;"",IF('Piano prestito'!$E270+'Piano prestito'!$F270&lt;='Piano prestito'!$D270,'Piano prestito'!$E270+'Piano prestito'!$F270,'Piano prestito'!$D270),"")</f>
        <v/>
      </c>
      <c r="H270" s="10" t="str">
        <f ca="1">IF('Piano prestito'!$B270&lt;&gt;"",'Piano prestito'!$G270-'Piano prestito'!$I270,"")</f>
        <v/>
      </c>
      <c r="I270" s="10" t="str">
        <f ca="1">IF('Piano prestito'!$B270&lt;&gt;"",'Piano prestito'!$D270*(TassoInteresse/PagamentiPerAnno),"")</f>
        <v/>
      </c>
      <c r="J270" s="10" t="str">
        <f ca="1">IF('Piano prestito'!$B270&lt;&gt;"",IF('Piano prestito'!$E270+'Piano prestito'!$F270&lt;='Piano prestito'!$D270,'Piano prestito'!$D270-'Piano prestito'!$H270,0),"")</f>
        <v/>
      </c>
      <c r="K270" s="10" t="str">
        <f ca="1">IF('Piano prestito'!$B270&lt;&gt;"",SUM(INDEX('Piano prestito'!$I$13:$I$372,1,1):'Piano prestito'!$I270),"")</f>
        <v/>
      </c>
    </row>
    <row r="271" spans="2:11" x14ac:dyDescent="0.3">
      <c r="B271" s="6" t="str">
        <f ca="1">IF(PrestitoFavorevole,IF(ROW()-ROW('Piano prestito'!$B$12)&gt;NumeroDiPagamentiPianificato,"",ROW()-ROW('Piano prestito'!$B$12)),"")</f>
        <v/>
      </c>
      <c r="C271" s="8" t="str">
        <f ca="1">IF('Piano prestito'!$B271&lt;&gt;"",EOMONTH(DataInizioPrestito,ROW('Piano prestito'!$B271)-ROW('Piano prestito'!$B$12)-2)+DAY(DataInizioPrestito),"")</f>
        <v/>
      </c>
      <c r="D271" s="10" t="str">
        <f ca="1">IF('Piano prestito'!$B271&lt;&gt;"",IF(ROW()-ROW('Piano prestito'!$D$12)=1,ImportoPrestito,INDEX('Piano prestito'!$J$13:$J$372,ROW()-ROW('Piano prestito'!$D$12)-1)),"")</f>
        <v/>
      </c>
      <c r="E271" s="10" t="str">
        <f ca="1">IF('Piano prestito'!$B271&lt;&gt;"",PagamentoPianificato,"")</f>
        <v/>
      </c>
      <c r="F271" s="10" t="str">
        <f ca="1">IF('Piano prestito'!$B271&lt;&gt;"",IF('Piano prestito'!$E271+PagamentiAggiuntivi&lt;'Piano prestito'!$D271,PagamentiAggiuntivi,IF('Piano prestito'!$D271-'Piano prestito'!$E271&gt;0,'Piano prestito'!$D271-'Piano prestito'!$E271,0)),"")</f>
        <v/>
      </c>
      <c r="G271" s="10" t="str">
        <f ca="1">IF('Piano prestito'!$B271&lt;&gt;"",IF('Piano prestito'!$E271+'Piano prestito'!$F271&lt;='Piano prestito'!$D271,'Piano prestito'!$E271+'Piano prestito'!$F271,'Piano prestito'!$D271),"")</f>
        <v/>
      </c>
      <c r="H271" s="10" t="str">
        <f ca="1">IF('Piano prestito'!$B271&lt;&gt;"",'Piano prestito'!$G271-'Piano prestito'!$I271,"")</f>
        <v/>
      </c>
      <c r="I271" s="10" t="str">
        <f ca="1">IF('Piano prestito'!$B271&lt;&gt;"",'Piano prestito'!$D271*(TassoInteresse/PagamentiPerAnno),"")</f>
        <v/>
      </c>
      <c r="J271" s="10" t="str">
        <f ca="1">IF('Piano prestito'!$B271&lt;&gt;"",IF('Piano prestito'!$E271+'Piano prestito'!$F271&lt;='Piano prestito'!$D271,'Piano prestito'!$D271-'Piano prestito'!$H271,0),"")</f>
        <v/>
      </c>
      <c r="K271" s="10" t="str">
        <f ca="1">IF('Piano prestito'!$B271&lt;&gt;"",SUM(INDEX('Piano prestito'!$I$13:$I$372,1,1):'Piano prestito'!$I271),"")</f>
        <v/>
      </c>
    </row>
    <row r="272" spans="2:11" x14ac:dyDescent="0.3">
      <c r="B272" s="6" t="str">
        <f ca="1">IF(PrestitoFavorevole,IF(ROW()-ROW('Piano prestito'!$B$12)&gt;NumeroDiPagamentiPianificato,"",ROW()-ROW('Piano prestito'!$B$12)),"")</f>
        <v/>
      </c>
      <c r="C272" s="8" t="str">
        <f ca="1">IF('Piano prestito'!$B272&lt;&gt;"",EOMONTH(DataInizioPrestito,ROW('Piano prestito'!$B272)-ROW('Piano prestito'!$B$12)-2)+DAY(DataInizioPrestito),"")</f>
        <v/>
      </c>
      <c r="D272" s="10" t="str">
        <f ca="1">IF('Piano prestito'!$B272&lt;&gt;"",IF(ROW()-ROW('Piano prestito'!$D$12)=1,ImportoPrestito,INDEX('Piano prestito'!$J$13:$J$372,ROW()-ROW('Piano prestito'!$D$12)-1)),"")</f>
        <v/>
      </c>
      <c r="E272" s="10" t="str">
        <f ca="1">IF('Piano prestito'!$B272&lt;&gt;"",PagamentoPianificato,"")</f>
        <v/>
      </c>
      <c r="F272" s="10" t="str">
        <f ca="1">IF('Piano prestito'!$B272&lt;&gt;"",IF('Piano prestito'!$E272+PagamentiAggiuntivi&lt;'Piano prestito'!$D272,PagamentiAggiuntivi,IF('Piano prestito'!$D272-'Piano prestito'!$E272&gt;0,'Piano prestito'!$D272-'Piano prestito'!$E272,0)),"")</f>
        <v/>
      </c>
      <c r="G272" s="10" t="str">
        <f ca="1">IF('Piano prestito'!$B272&lt;&gt;"",IF('Piano prestito'!$E272+'Piano prestito'!$F272&lt;='Piano prestito'!$D272,'Piano prestito'!$E272+'Piano prestito'!$F272,'Piano prestito'!$D272),"")</f>
        <v/>
      </c>
      <c r="H272" s="10" t="str">
        <f ca="1">IF('Piano prestito'!$B272&lt;&gt;"",'Piano prestito'!$G272-'Piano prestito'!$I272,"")</f>
        <v/>
      </c>
      <c r="I272" s="10" t="str">
        <f ca="1">IF('Piano prestito'!$B272&lt;&gt;"",'Piano prestito'!$D272*(TassoInteresse/PagamentiPerAnno),"")</f>
        <v/>
      </c>
      <c r="J272" s="10" t="str">
        <f ca="1">IF('Piano prestito'!$B272&lt;&gt;"",IF('Piano prestito'!$E272+'Piano prestito'!$F272&lt;='Piano prestito'!$D272,'Piano prestito'!$D272-'Piano prestito'!$H272,0),"")</f>
        <v/>
      </c>
      <c r="K272" s="10" t="str">
        <f ca="1">IF('Piano prestito'!$B272&lt;&gt;"",SUM(INDEX('Piano prestito'!$I$13:$I$372,1,1):'Piano prestito'!$I272),"")</f>
        <v/>
      </c>
    </row>
    <row r="273" spans="2:11" x14ac:dyDescent="0.3">
      <c r="B273" s="6" t="str">
        <f ca="1">IF(PrestitoFavorevole,IF(ROW()-ROW('Piano prestito'!$B$12)&gt;NumeroDiPagamentiPianificato,"",ROW()-ROW('Piano prestito'!$B$12)),"")</f>
        <v/>
      </c>
      <c r="C273" s="8" t="str">
        <f ca="1">IF('Piano prestito'!$B273&lt;&gt;"",EOMONTH(DataInizioPrestito,ROW('Piano prestito'!$B273)-ROW('Piano prestito'!$B$12)-2)+DAY(DataInizioPrestito),"")</f>
        <v/>
      </c>
      <c r="D273" s="10" t="str">
        <f ca="1">IF('Piano prestito'!$B273&lt;&gt;"",IF(ROW()-ROW('Piano prestito'!$D$12)=1,ImportoPrestito,INDEX('Piano prestito'!$J$13:$J$372,ROW()-ROW('Piano prestito'!$D$12)-1)),"")</f>
        <v/>
      </c>
      <c r="E273" s="10" t="str">
        <f ca="1">IF('Piano prestito'!$B273&lt;&gt;"",PagamentoPianificato,"")</f>
        <v/>
      </c>
      <c r="F273" s="10" t="str">
        <f ca="1">IF('Piano prestito'!$B273&lt;&gt;"",IF('Piano prestito'!$E273+PagamentiAggiuntivi&lt;'Piano prestito'!$D273,PagamentiAggiuntivi,IF('Piano prestito'!$D273-'Piano prestito'!$E273&gt;0,'Piano prestito'!$D273-'Piano prestito'!$E273,0)),"")</f>
        <v/>
      </c>
      <c r="G273" s="10" t="str">
        <f ca="1">IF('Piano prestito'!$B273&lt;&gt;"",IF('Piano prestito'!$E273+'Piano prestito'!$F273&lt;='Piano prestito'!$D273,'Piano prestito'!$E273+'Piano prestito'!$F273,'Piano prestito'!$D273),"")</f>
        <v/>
      </c>
      <c r="H273" s="10" t="str">
        <f ca="1">IF('Piano prestito'!$B273&lt;&gt;"",'Piano prestito'!$G273-'Piano prestito'!$I273,"")</f>
        <v/>
      </c>
      <c r="I273" s="10" t="str">
        <f ca="1">IF('Piano prestito'!$B273&lt;&gt;"",'Piano prestito'!$D273*(TassoInteresse/PagamentiPerAnno),"")</f>
        <v/>
      </c>
      <c r="J273" s="10" t="str">
        <f ca="1">IF('Piano prestito'!$B273&lt;&gt;"",IF('Piano prestito'!$E273+'Piano prestito'!$F273&lt;='Piano prestito'!$D273,'Piano prestito'!$D273-'Piano prestito'!$H273,0),"")</f>
        <v/>
      </c>
      <c r="K273" s="10" t="str">
        <f ca="1">IF('Piano prestito'!$B273&lt;&gt;"",SUM(INDEX('Piano prestito'!$I$13:$I$372,1,1):'Piano prestito'!$I273),"")</f>
        <v/>
      </c>
    </row>
    <row r="274" spans="2:11" x14ac:dyDescent="0.3">
      <c r="B274" s="6" t="str">
        <f ca="1">IF(PrestitoFavorevole,IF(ROW()-ROW('Piano prestito'!$B$12)&gt;NumeroDiPagamentiPianificato,"",ROW()-ROW('Piano prestito'!$B$12)),"")</f>
        <v/>
      </c>
      <c r="C274" s="8" t="str">
        <f ca="1">IF('Piano prestito'!$B274&lt;&gt;"",EOMONTH(DataInizioPrestito,ROW('Piano prestito'!$B274)-ROW('Piano prestito'!$B$12)-2)+DAY(DataInizioPrestito),"")</f>
        <v/>
      </c>
      <c r="D274" s="10" t="str">
        <f ca="1">IF('Piano prestito'!$B274&lt;&gt;"",IF(ROW()-ROW('Piano prestito'!$D$12)=1,ImportoPrestito,INDEX('Piano prestito'!$J$13:$J$372,ROW()-ROW('Piano prestito'!$D$12)-1)),"")</f>
        <v/>
      </c>
      <c r="E274" s="10" t="str">
        <f ca="1">IF('Piano prestito'!$B274&lt;&gt;"",PagamentoPianificato,"")</f>
        <v/>
      </c>
      <c r="F274" s="10" t="str">
        <f ca="1">IF('Piano prestito'!$B274&lt;&gt;"",IF('Piano prestito'!$E274+PagamentiAggiuntivi&lt;'Piano prestito'!$D274,PagamentiAggiuntivi,IF('Piano prestito'!$D274-'Piano prestito'!$E274&gt;0,'Piano prestito'!$D274-'Piano prestito'!$E274,0)),"")</f>
        <v/>
      </c>
      <c r="G274" s="10" t="str">
        <f ca="1">IF('Piano prestito'!$B274&lt;&gt;"",IF('Piano prestito'!$E274+'Piano prestito'!$F274&lt;='Piano prestito'!$D274,'Piano prestito'!$E274+'Piano prestito'!$F274,'Piano prestito'!$D274),"")</f>
        <v/>
      </c>
      <c r="H274" s="10" t="str">
        <f ca="1">IF('Piano prestito'!$B274&lt;&gt;"",'Piano prestito'!$G274-'Piano prestito'!$I274,"")</f>
        <v/>
      </c>
      <c r="I274" s="10" t="str">
        <f ca="1">IF('Piano prestito'!$B274&lt;&gt;"",'Piano prestito'!$D274*(TassoInteresse/PagamentiPerAnno),"")</f>
        <v/>
      </c>
      <c r="J274" s="10" t="str">
        <f ca="1">IF('Piano prestito'!$B274&lt;&gt;"",IF('Piano prestito'!$E274+'Piano prestito'!$F274&lt;='Piano prestito'!$D274,'Piano prestito'!$D274-'Piano prestito'!$H274,0),"")</f>
        <v/>
      </c>
      <c r="K274" s="10" t="str">
        <f ca="1">IF('Piano prestito'!$B274&lt;&gt;"",SUM(INDEX('Piano prestito'!$I$13:$I$372,1,1):'Piano prestito'!$I274),"")</f>
        <v/>
      </c>
    </row>
    <row r="275" spans="2:11" x14ac:dyDescent="0.3">
      <c r="B275" s="6" t="str">
        <f ca="1">IF(PrestitoFavorevole,IF(ROW()-ROW('Piano prestito'!$B$12)&gt;NumeroDiPagamentiPianificato,"",ROW()-ROW('Piano prestito'!$B$12)),"")</f>
        <v/>
      </c>
      <c r="C275" s="8" t="str">
        <f ca="1">IF('Piano prestito'!$B275&lt;&gt;"",EOMONTH(DataInizioPrestito,ROW('Piano prestito'!$B275)-ROW('Piano prestito'!$B$12)-2)+DAY(DataInizioPrestito),"")</f>
        <v/>
      </c>
      <c r="D275" s="10" t="str">
        <f ca="1">IF('Piano prestito'!$B275&lt;&gt;"",IF(ROW()-ROW('Piano prestito'!$D$12)=1,ImportoPrestito,INDEX('Piano prestito'!$J$13:$J$372,ROW()-ROW('Piano prestito'!$D$12)-1)),"")</f>
        <v/>
      </c>
      <c r="E275" s="10" t="str">
        <f ca="1">IF('Piano prestito'!$B275&lt;&gt;"",PagamentoPianificato,"")</f>
        <v/>
      </c>
      <c r="F275" s="10" t="str">
        <f ca="1">IF('Piano prestito'!$B275&lt;&gt;"",IF('Piano prestito'!$E275+PagamentiAggiuntivi&lt;'Piano prestito'!$D275,PagamentiAggiuntivi,IF('Piano prestito'!$D275-'Piano prestito'!$E275&gt;0,'Piano prestito'!$D275-'Piano prestito'!$E275,0)),"")</f>
        <v/>
      </c>
      <c r="G275" s="10" t="str">
        <f ca="1">IF('Piano prestito'!$B275&lt;&gt;"",IF('Piano prestito'!$E275+'Piano prestito'!$F275&lt;='Piano prestito'!$D275,'Piano prestito'!$E275+'Piano prestito'!$F275,'Piano prestito'!$D275),"")</f>
        <v/>
      </c>
      <c r="H275" s="10" t="str">
        <f ca="1">IF('Piano prestito'!$B275&lt;&gt;"",'Piano prestito'!$G275-'Piano prestito'!$I275,"")</f>
        <v/>
      </c>
      <c r="I275" s="10" t="str">
        <f ca="1">IF('Piano prestito'!$B275&lt;&gt;"",'Piano prestito'!$D275*(TassoInteresse/PagamentiPerAnno),"")</f>
        <v/>
      </c>
      <c r="J275" s="10" t="str">
        <f ca="1">IF('Piano prestito'!$B275&lt;&gt;"",IF('Piano prestito'!$E275+'Piano prestito'!$F275&lt;='Piano prestito'!$D275,'Piano prestito'!$D275-'Piano prestito'!$H275,0),"")</f>
        <v/>
      </c>
      <c r="K275" s="10" t="str">
        <f ca="1">IF('Piano prestito'!$B275&lt;&gt;"",SUM(INDEX('Piano prestito'!$I$13:$I$372,1,1):'Piano prestito'!$I275),"")</f>
        <v/>
      </c>
    </row>
    <row r="276" spans="2:11" x14ac:dyDescent="0.3">
      <c r="B276" s="6" t="str">
        <f ca="1">IF(PrestitoFavorevole,IF(ROW()-ROW('Piano prestito'!$B$12)&gt;NumeroDiPagamentiPianificato,"",ROW()-ROW('Piano prestito'!$B$12)),"")</f>
        <v/>
      </c>
      <c r="C276" s="8" t="str">
        <f ca="1">IF('Piano prestito'!$B276&lt;&gt;"",EOMONTH(DataInizioPrestito,ROW('Piano prestito'!$B276)-ROW('Piano prestito'!$B$12)-2)+DAY(DataInizioPrestito),"")</f>
        <v/>
      </c>
      <c r="D276" s="10" t="str">
        <f ca="1">IF('Piano prestito'!$B276&lt;&gt;"",IF(ROW()-ROW('Piano prestito'!$D$12)=1,ImportoPrestito,INDEX('Piano prestito'!$J$13:$J$372,ROW()-ROW('Piano prestito'!$D$12)-1)),"")</f>
        <v/>
      </c>
      <c r="E276" s="10" t="str">
        <f ca="1">IF('Piano prestito'!$B276&lt;&gt;"",PagamentoPianificato,"")</f>
        <v/>
      </c>
      <c r="F276" s="10" t="str">
        <f ca="1">IF('Piano prestito'!$B276&lt;&gt;"",IF('Piano prestito'!$E276+PagamentiAggiuntivi&lt;'Piano prestito'!$D276,PagamentiAggiuntivi,IF('Piano prestito'!$D276-'Piano prestito'!$E276&gt;0,'Piano prestito'!$D276-'Piano prestito'!$E276,0)),"")</f>
        <v/>
      </c>
      <c r="G276" s="10" t="str">
        <f ca="1">IF('Piano prestito'!$B276&lt;&gt;"",IF('Piano prestito'!$E276+'Piano prestito'!$F276&lt;='Piano prestito'!$D276,'Piano prestito'!$E276+'Piano prestito'!$F276,'Piano prestito'!$D276),"")</f>
        <v/>
      </c>
      <c r="H276" s="10" t="str">
        <f ca="1">IF('Piano prestito'!$B276&lt;&gt;"",'Piano prestito'!$G276-'Piano prestito'!$I276,"")</f>
        <v/>
      </c>
      <c r="I276" s="10" t="str">
        <f ca="1">IF('Piano prestito'!$B276&lt;&gt;"",'Piano prestito'!$D276*(TassoInteresse/PagamentiPerAnno),"")</f>
        <v/>
      </c>
      <c r="J276" s="10" t="str">
        <f ca="1">IF('Piano prestito'!$B276&lt;&gt;"",IF('Piano prestito'!$E276+'Piano prestito'!$F276&lt;='Piano prestito'!$D276,'Piano prestito'!$D276-'Piano prestito'!$H276,0),"")</f>
        <v/>
      </c>
      <c r="K276" s="10" t="str">
        <f ca="1">IF('Piano prestito'!$B276&lt;&gt;"",SUM(INDEX('Piano prestito'!$I$13:$I$372,1,1):'Piano prestito'!$I276),"")</f>
        <v/>
      </c>
    </row>
    <row r="277" spans="2:11" x14ac:dyDescent="0.3">
      <c r="B277" s="6" t="str">
        <f ca="1">IF(PrestitoFavorevole,IF(ROW()-ROW('Piano prestito'!$B$12)&gt;NumeroDiPagamentiPianificato,"",ROW()-ROW('Piano prestito'!$B$12)),"")</f>
        <v/>
      </c>
      <c r="C277" s="8" t="str">
        <f ca="1">IF('Piano prestito'!$B277&lt;&gt;"",EOMONTH(DataInizioPrestito,ROW('Piano prestito'!$B277)-ROW('Piano prestito'!$B$12)-2)+DAY(DataInizioPrestito),"")</f>
        <v/>
      </c>
      <c r="D277" s="10" t="str">
        <f ca="1">IF('Piano prestito'!$B277&lt;&gt;"",IF(ROW()-ROW('Piano prestito'!$D$12)=1,ImportoPrestito,INDEX('Piano prestito'!$J$13:$J$372,ROW()-ROW('Piano prestito'!$D$12)-1)),"")</f>
        <v/>
      </c>
      <c r="E277" s="10" t="str">
        <f ca="1">IF('Piano prestito'!$B277&lt;&gt;"",PagamentoPianificato,"")</f>
        <v/>
      </c>
      <c r="F277" s="10" t="str">
        <f ca="1">IF('Piano prestito'!$B277&lt;&gt;"",IF('Piano prestito'!$E277+PagamentiAggiuntivi&lt;'Piano prestito'!$D277,PagamentiAggiuntivi,IF('Piano prestito'!$D277-'Piano prestito'!$E277&gt;0,'Piano prestito'!$D277-'Piano prestito'!$E277,0)),"")</f>
        <v/>
      </c>
      <c r="G277" s="10" t="str">
        <f ca="1">IF('Piano prestito'!$B277&lt;&gt;"",IF('Piano prestito'!$E277+'Piano prestito'!$F277&lt;='Piano prestito'!$D277,'Piano prestito'!$E277+'Piano prestito'!$F277,'Piano prestito'!$D277),"")</f>
        <v/>
      </c>
      <c r="H277" s="10" t="str">
        <f ca="1">IF('Piano prestito'!$B277&lt;&gt;"",'Piano prestito'!$G277-'Piano prestito'!$I277,"")</f>
        <v/>
      </c>
      <c r="I277" s="10" t="str">
        <f ca="1">IF('Piano prestito'!$B277&lt;&gt;"",'Piano prestito'!$D277*(TassoInteresse/PagamentiPerAnno),"")</f>
        <v/>
      </c>
      <c r="J277" s="10" t="str">
        <f ca="1">IF('Piano prestito'!$B277&lt;&gt;"",IF('Piano prestito'!$E277+'Piano prestito'!$F277&lt;='Piano prestito'!$D277,'Piano prestito'!$D277-'Piano prestito'!$H277,0),"")</f>
        <v/>
      </c>
      <c r="K277" s="10" t="str">
        <f ca="1">IF('Piano prestito'!$B277&lt;&gt;"",SUM(INDEX('Piano prestito'!$I$13:$I$372,1,1):'Piano prestito'!$I277),"")</f>
        <v/>
      </c>
    </row>
    <row r="278" spans="2:11" x14ac:dyDescent="0.3">
      <c r="B278" s="6" t="str">
        <f ca="1">IF(PrestitoFavorevole,IF(ROW()-ROW('Piano prestito'!$B$12)&gt;NumeroDiPagamentiPianificato,"",ROW()-ROW('Piano prestito'!$B$12)),"")</f>
        <v/>
      </c>
      <c r="C278" s="8" t="str">
        <f ca="1">IF('Piano prestito'!$B278&lt;&gt;"",EOMONTH(DataInizioPrestito,ROW('Piano prestito'!$B278)-ROW('Piano prestito'!$B$12)-2)+DAY(DataInizioPrestito),"")</f>
        <v/>
      </c>
      <c r="D278" s="10" t="str">
        <f ca="1">IF('Piano prestito'!$B278&lt;&gt;"",IF(ROW()-ROW('Piano prestito'!$D$12)=1,ImportoPrestito,INDEX('Piano prestito'!$J$13:$J$372,ROW()-ROW('Piano prestito'!$D$12)-1)),"")</f>
        <v/>
      </c>
      <c r="E278" s="10" t="str">
        <f ca="1">IF('Piano prestito'!$B278&lt;&gt;"",PagamentoPianificato,"")</f>
        <v/>
      </c>
      <c r="F278" s="10" t="str">
        <f ca="1">IF('Piano prestito'!$B278&lt;&gt;"",IF('Piano prestito'!$E278+PagamentiAggiuntivi&lt;'Piano prestito'!$D278,PagamentiAggiuntivi,IF('Piano prestito'!$D278-'Piano prestito'!$E278&gt;0,'Piano prestito'!$D278-'Piano prestito'!$E278,0)),"")</f>
        <v/>
      </c>
      <c r="G278" s="10" t="str">
        <f ca="1">IF('Piano prestito'!$B278&lt;&gt;"",IF('Piano prestito'!$E278+'Piano prestito'!$F278&lt;='Piano prestito'!$D278,'Piano prestito'!$E278+'Piano prestito'!$F278,'Piano prestito'!$D278),"")</f>
        <v/>
      </c>
      <c r="H278" s="10" t="str">
        <f ca="1">IF('Piano prestito'!$B278&lt;&gt;"",'Piano prestito'!$G278-'Piano prestito'!$I278,"")</f>
        <v/>
      </c>
      <c r="I278" s="10" t="str">
        <f ca="1">IF('Piano prestito'!$B278&lt;&gt;"",'Piano prestito'!$D278*(TassoInteresse/PagamentiPerAnno),"")</f>
        <v/>
      </c>
      <c r="J278" s="10" t="str">
        <f ca="1">IF('Piano prestito'!$B278&lt;&gt;"",IF('Piano prestito'!$E278+'Piano prestito'!$F278&lt;='Piano prestito'!$D278,'Piano prestito'!$D278-'Piano prestito'!$H278,0),"")</f>
        <v/>
      </c>
      <c r="K278" s="10" t="str">
        <f ca="1">IF('Piano prestito'!$B278&lt;&gt;"",SUM(INDEX('Piano prestito'!$I$13:$I$372,1,1):'Piano prestito'!$I278),"")</f>
        <v/>
      </c>
    </row>
    <row r="279" spans="2:11" x14ac:dyDescent="0.3">
      <c r="B279" s="6" t="str">
        <f ca="1">IF(PrestitoFavorevole,IF(ROW()-ROW('Piano prestito'!$B$12)&gt;NumeroDiPagamentiPianificato,"",ROW()-ROW('Piano prestito'!$B$12)),"")</f>
        <v/>
      </c>
      <c r="C279" s="8" t="str">
        <f ca="1">IF('Piano prestito'!$B279&lt;&gt;"",EOMONTH(DataInizioPrestito,ROW('Piano prestito'!$B279)-ROW('Piano prestito'!$B$12)-2)+DAY(DataInizioPrestito),"")</f>
        <v/>
      </c>
      <c r="D279" s="10" t="str">
        <f ca="1">IF('Piano prestito'!$B279&lt;&gt;"",IF(ROW()-ROW('Piano prestito'!$D$12)=1,ImportoPrestito,INDEX('Piano prestito'!$J$13:$J$372,ROW()-ROW('Piano prestito'!$D$12)-1)),"")</f>
        <v/>
      </c>
      <c r="E279" s="10" t="str">
        <f ca="1">IF('Piano prestito'!$B279&lt;&gt;"",PagamentoPianificato,"")</f>
        <v/>
      </c>
      <c r="F279" s="10" t="str">
        <f ca="1">IF('Piano prestito'!$B279&lt;&gt;"",IF('Piano prestito'!$E279+PagamentiAggiuntivi&lt;'Piano prestito'!$D279,PagamentiAggiuntivi,IF('Piano prestito'!$D279-'Piano prestito'!$E279&gt;0,'Piano prestito'!$D279-'Piano prestito'!$E279,0)),"")</f>
        <v/>
      </c>
      <c r="G279" s="10" t="str">
        <f ca="1">IF('Piano prestito'!$B279&lt;&gt;"",IF('Piano prestito'!$E279+'Piano prestito'!$F279&lt;='Piano prestito'!$D279,'Piano prestito'!$E279+'Piano prestito'!$F279,'Piano prestito'!$D279),"")</f>
        <v/>
      </c>
      <c r="H279" s="10" t="str">
        <f ca="1">IF('Piano prestito'!$B279&lt;&gt;"",'Piano prestito'!$G279-'Piano prestito'!$I279,"")</f>
        <v/>
      </c>
      <c r="I279" s="10" t="str">
        <f ca="1">IF('Piano prestito'!$B279&lt;&gt;"",'Piano prestito'!$D279*(TassoInteresse/PagamentiPerAnno),"")</f>
        <v/>
      </c>
      <c r="J279" s="10" t="str">
        <f ca="1">IF('Piano prestito'!$B279&lt;&gt;"",IF('Piano prestito'!$E279+'Piano prestito'!$F279&lt;='Piano prestito'!$D279,'Piano prestito'!$D279-'Piano prestito'!$H279,0),"")</f>
        <v/>
      </c>
      <c r="K279" s="10" t="str">
        <f ca="1">IF('Piano prestito'!$B279&lt;&gt;"",SUM(INDEX('Piano prestito'!$I$13:$I$372,1,1):'Piano prestito'!$I279),"")</f>
        <v/>
      </c>
    </row>
    <row r="280" spans="2:11" x14ac:dyDescent="0.3">
      <c r="B280" s="6" t="str">
        <f ca="1">IF(PrestitoFavorevole,IF(ROW()-ROW('Piano prestito'!$B$12)&gt;NumeroDiPagamentiPianificato,"",ROW()-ROW('Piano prestito'!$B$12)),"")</f>
        <v/>
      </c>
      <c r="C280" s="8" t="str">
        <f ca="1">IF('Piano prestito'!$B280&lt;&gt;"",EOMONTH(DataInizioPrestito,ROW('Piano prestito'!$B280)-ROW('Piano prestito'!$B$12)-2)+DAY(DataInizioPrestito),"")</f>
        <v/>
      </c>
      <c r="D280" s="10" t="str">
        <f ca="1">IF('Piano prestito'!$B280&lt;&gt;"",IF(ROW()-ROW('Piano prestito'!$D$12)=1,ImportoPrestito,INDEX('Piano prestito'!$J$13:$J$372,ROW()-ROW('Piano prestito'!$D$12)-1)),"")</f>
        <v/>
      </c>
      <c r="E280" s="10" t="str">
        <f ca="1">IF('Piano prestito'!$B280&lt;&gt;"",PagamentoPianificato,"")</f>
        <v/>
      </c>
      <c r="F280" s="10" t="str">
        <f ca="1">IF('Piano prestito'!$B280&lt;&gt;"",IF('Piano prestito'!$E280+PagamentiAggiuntivi&lt;'Piano prestito'!$D280,PagamentiAggiuntivi,IF('Piano prestito'!$D280-'Piano prestito'!$E280&gt;0,'Piano prestito'!$D280-'Piano prestito'!$E280,0)),"")</f>
        <v/>
      </c>
      <c r="G280" s="10" t="str">
        <f ca="1">IF('Piano prestito'!$B280&lt;&gt;"",IF('Piano prestito'!$E280+'Piano prestito'!$F280&lt;='Piano prestito'!$D280,'Piano prestito'!$E280+'Piano prestito'!$F280,'Piano prestito'!$D280),"")</f>
        <v/>
      </c>
      <c r="H280" s="10" t="str">
        <f ca="1">IF('Piano prestito'!$B280&lt;&gt;"",'Piano prestito'!$G280-'Piano prestito'!$I280,"")</f>
        <v/>
      </c>
      <c r="I280" s="10" t="str">
        <f ca="1">IF('Piano prestito'!$B280&lt;&gt;"",'Piano prestito'!$D280*(TassoInteresse/PagamentiPerAnno),"")</f>
        <v/>
      </c>
      <c r="J280" s="10" t="str">
        <f ca="1">IF('Piano prestito'!$B280&lt;&gt;"",IF('Piano prestito'!$E280+'Piano prestito'!$F280&lt;='Piano prestito'!$D280,'Piano prestito'!$D280-'Piano prestito'!$H280,0),"")</f>
        <v/>
      </c>
      <c r="K280" s="10" t="str">
        <f ca="1">IF('Piano prestito'!$B280&lt;&gt;"",SUM(INDEX('Piano prestito'!$I$13:$I$372,1,1):'Piano prestito'!$I280),"")</f>
        <v/>
      </c>
    </row>
    <row r="281" spans="2:11" x14ac:dyDescent="0.3">
      <c r="B281" s="6" t="str">
        <f ca="1">IF(PrestitoFavorevole,IF(ROW()-ROW('Piano prestito'!$B$12)&gt;NumeroDiPagamentiPianificato,"",ROW()-ROW('Piano prestito'!$B$12)),"")</f>
        <v/>
      </c>
      <c r="C281" s="8" t="str">
        <f ca="1">IF('Piano prestito'!$B281&lt;&gt;"",EOMONTH(DataInizioPrestito,ROW('Piano prestito'!$B281)-ROW('Piano prestito'!$B$12)-2)+DAY(DataInizioPrestito),"")</f>
        <v/>
      </c>
      <c r="D281" s="10" t="str">
        <f ca="1">IF('Piano prestito'!$B281&lt;&gt;"",IF(ROW()-ROW('Piano prestito'!$D$12)=1,ImportoPrestito,INDEX('Piano prestito'!$J$13:$J$372,ROW()-ROW('Piano prestito'!$D$12)-1)),"")</f>
        <v/>
      </c>
      <c r="E281" s="10" t="str">
        <f ca="1">IF('Piano prestito'!$B281&lt;&gt;"",PagamentoPianificato,"")</f>
        <v/>
      </c>
      <c r="F281" s="10" t="str">
        <f ca="1">IF('Piano prestito'!$B281&lt;&gt;"",IF('Piano prestito'!$E281+PagamentiAggiuntivi&lt;'Piano prestito'!$D281,PagamentiAggiuntivi,IF('Piano prestito'!$D281-'Piano prestito'!$E281&gt;0,'Piano prestito'!$D281-'Piano prestito'!$E281,0)),"")</f>
        <v/>
      </c>
      <c r="G281" s="10" t="str">
        <f ca="1">IF('Piano prestito'!$B281&lt;&gt;"",IF('Piano prestito'!$E281+'Piano prestito'!$F281&lt;='Piano prestito'!$D281,'Piano prestito'!$E281+'Piano prestito'!$F281,'Piano prestito'!$D281),"")</f>
        <v/>
      </c>
      <c r="H281" s="10" t="str">
        <f ca="1">IF('Piano prestito'!$B281&lt;&gt;"",'Piano prestito'!$G281-'Piano prestito'!$I281,"")</f>
        <v/>
      </c>
      <c r="I281" s="10" t="str">
        <f ca="1">IF('Piano prestito'!$B281&lt;&gt;"",'Piano prestito'!$D281*(TassoInteresse/PagamentiPerAnno),"")</f>
        <v/>
      </c>
      <c r="J281" s="10" t="str">
        <f ca="1">IF('Piano prestito'!$B281&lt;&gt;"",IF('Piano prestito'!$E281+'Piano prestito'!$F281&lt;='Piano prestito'!$D281,'Piano prestito'!$D281-'Piano prestito'!$H281,0),"")</f>
        <v/>
      </c>
      <c r="K281" s="10" t="str">
        <f ca="1">IF('Piano prestito'!$B281&lt;&gt;"",SUM(INDEX('Piano prestito'!$I$13:$I$372,1,1):'Piano prestito'!$I281),"")</f>
        <v/>
      </c>
    </row>
    <row r="282" spans="2:11" x14ac:dyDescent="0.3">
      <c r="B282" s="6" t="str">
        <f ca="1">IF(PrestitoFavorevole,IF(ROW()-ROW('Piano prestito'!$B$12)&gt;NumeroDiPagamentiPianificato,"",ROW()-ROW('Piano prestito'!$B$12)),"")</f>
        <v/>
      </c>
      <c r="C282" s="8" t="str">
        <f ca="1">IF('Piano prestito'!$B282&lt;&gt;"",EOMONTH(DataInizioPrestito,ROW('Piano prestito'!$B282)-ROW('Piano prestito'!$B$12)-2)+DAY(DataInizioPrestito),"")</f>
        <v/>
      </c>
      <c r="D282" s="10" t="str">
        <f ca="1">IF('Piano prestito'!$B282&lt;&gt;"",IF(ROW()-ROW('Piano prestito'!$D$12)=1,ImportoPrestito,INDEX('Piano prestito'!$J$13:$J$372,ROW()-ROW('Piano prestito'!$D$12)-1)),"")</f>
        <v/>
      </c>
      <c r="E282" s="10" t="str">
        <f ca="1">IF('Piano prestito'!$B282&lt;&gt;"",PagamentoPianificato,"")</f>
        <v/>
      </c>
      <c r="F282" s="10" t="str">
        <f ca="1">IF('Piano prestito'!$B282&lt;&gt;"",IF('Piano prestito'!$E282+PagamentiAggiuntivi&lt;'Piano prestito'!$D282,PagamentiAggiuntivi,IF('Piano prestito'!$D282-'Piano prestito'!$E282&gt;0,'Piano prestito'!$D282-'Piano prestito'!$E282,0)),"")</f>
        <v/>
      </c>
      <c r="G282" s="10" t="str">
        <f ca="1">IF('Piano prestito'!$B282&lt;&gt;"",IF('Piano prestito'!$E282+'Piano prestito'!$F282&lt;='Piano prestito'!$D282,'Piano prestito'!$E282+'Piano prestito'!$F282,'Piano prestito'!$D282),"")</f>
        <v/>
      </c>
      <c r="H282" s="10" t="str">
        <f ca="1">IF('Piano prestito'!$B282&lt;&gt;"",'Piano prestito'!$G282-'Piano prestito'!$I282,"")</f>
        <v/>
      </c>
      <c r="I282" s="10" t="str">
        <f ca="1">IF('Piano prestito'!$B282&lt;&gt;"",'Piano prestito'!$D282*(TassoInteresse/PagamentiPerAnno),"")</f>
        <v/>
      </c>
      <c r="J282" s="10" t="str">
        <f ca="1">IF('Piano prestito'!$B282&lt;&gt;"",IF('Piano prestito'!$E282+'Piano prestito'!$F282&lt;='Piano prestito'!$D282,'Piano prestito'!$D282-'Piano prestito'!$H282,0),"")</f>
        <v/>
      </c>
      <c r="K282" s="10" t="str">
        <f ca="1">IF('Piano prestito'!$B282&lt;&gt;"",SUM(INDEX('Piano prestito'!$I$13:$I$372,1,1):'Piano prestito'!$I282),"")</f>
        <v/>
      </c>
    </row>
    <row r="283" spans="2:11" x14ac:dyDescent="0.3">
      <c r="B283" s="6" t="str">
        <f ca="1">IF(PrestitoFavorevole,IF(ROW()-ROW('Piano prestito'!$B$12)&gt;NumeroDiPagamentiPianificato,"",ROW()-ROW('Piano prestito'!$B$12)),"")</f>
        <v/>
      </c>
      <c r="C283" s="8" t="str">
        <f ca="1">IF('Piano prestito'!$B283&lt;&gt;"",EOMONTH(DataInizioPrestito,ROW('Piano prestito'!$B283)-ROW('Piano prestito'!$B$12)-2)+DAY(DataInizioPrestito),"")</f>
        <v/>
      </c>
      <c r="D283" s="10" t="str">
        <f ca="1">IF('Piano prestito'!$B283&lt;&gt;"",IF(ROW()-ROW('Piano prestito'!$D$12)=1,ImportoPrestito,INDEX('Piano prestito'!$J$13:$J$372,ROW()-ROW('Piano prestito'!$D$12)-1)),"")</f>
        <v/>
      </c>
      <c r="E283" s="10" t="str">
        <f ca="1">IF('Piano prestito'!$B283&lt;&gt;"",PagamentoPianificato,"")</f>
        <v/>
      </c>
      <c r="F283" s="10" t="str">
        <f ca="1">IF('Piano prestito'!$B283&lt;&gt;"",IF('Piano prestito'!$E283+PagamentiAggiuntivi&lt;'Piano prestito'!$D283,PagamentiAggiuntivi,IF('Piano prestito'!$D283-'Piano prestito'!$E283&gt;0,'Piano prestito'!$D283-'Piano prestito'!$E283,0)),"")</f>
        <v/>
      </c>
      <c r="G283" s="10" t="str">
        <f ca="1">IF('Piano prestito'!$B283&lt;&gt;"",IF('Piano prestito'!$E283+'Piano prestito'!$F283&lt;='Piano prestito'!$D283,'Piano prestito'!$E283+'Piano prestito'!$F283,'Piano prestito'!$D283),"")</f>
        <v/>
      </c>
      <c r="H283" s="10" t="str">
        <f ca="1">IF('Piano prestito'!$B283&lt;&gt;"",'Piano prestito'!$G283-'Piano prestito'!$I283,"")</f>
        <v/>
      </c>
      <c r="I283" s="10" t="str">
        <f ca="1">IF('Piano prestito'!$B283&lt;&gt;"",'Piano prestito'!$D283*(TassoInteresse/PagamentiPerAnno),"")</f>
        <v/>
      </c>
      <c r="J283" s="10" t="str">
        <f ca="1">IF('Piano prestito'!$B283&lt;&gt;"",IF('Piano prestito'!$E283+'Piano prestito'!$F283&lt;='Piano prestito'!$D283,'Piano prestito'!$D283-'Piano prestito'!$H283,0),"")</f>
        <v/>
      </c>
      <c r="K283" s="10" t="str">
        <f ca="1">IF('Piano prestito'!$B283&lt;&gt;"",SUM(INDEX('Piano prestito'!$I$13:$I$372,1,1):'Piano prestito'!$I283),"")</f>
        <v/>
      </c>
    </row>
    <row r="284" spans="2:11" x14ac:dyDescent="0.3">
      <c r="B284" s="6" t="str">
        <f ca="1">IF(PrestitoFavorevole,IF(ROW()-ROW('Piano prestito'!$B$12)&gt;NumeroDiPagamentiPianificato,"",ROW()-ROW('Piano prestito'!$B$12)),"")</f>
        <v/>
      </c>
      <c r="C284" s="8" t="str">
        <f ca="1">IF('Piano prestito'!$B284&lt;&gt;"",EOMONTH(DataInizioPrestito,ROW('Piano prestito'!$B284)-ROW('Piano prestito'!$B$12)-2)+DAY(DataInizioPrestito),"")</f>
        <v/>
      </c>
      <c r="D284" s="10" t="str">
        <f ca="1">IF('Piano prestito'!$B284&lt;&gt;"",IF(ROW()-ROW('Piano prestito'!$D$12)=1,ImportoPrestito,INDEX('Piano prestito'!$J$13:$J$372,ROW()-ROW('Piano prestito'!$D$12)-1)),"")</f>
        <v/>
      </c>
      <c r="E284" s="10" t="str">
        <f ca="1">IF('Piano prestito'!$B284&lt;&gt;"",PagamentoPianificato,"")</f>
        <v/>
      </c>
      <c r="F284" s="10" t="str">
        <f ca="1">IF('Piano prestito'!$B284&lt;&gt;"",IF('Piano prestito'!$E284+PagamentiAggiuntivi&lt;'Piano prestito'!$D284,PagamentiAggiuntivi,IF('Piano prestito'!$D284-'Piano prestito'!$E284&gt;0,'Piano prestito'!$D284-'Piano prestito'!$E284,0)),"")</f>
        <v/>
      </c>
      <c r="G284" s="10" t="str">
        <f ca="1">IF('Piano prestito'!$B284&lt;&gt;"",IF('Piano prestito'!$E284+'Piano prestito'!$F284&lt;='Piano prestito'!$D284,'Piano prestito'!$E284+'Piano prestito'!$F284,'Piano prestito'!$D284),"")</f>
        <v/>
      </c>
      <c r="H284" s="10" t="str">
        <f ca="1">IF('Piano prestito'!$B284&lt;&gt;"",'Piano prestito'!$G284-'Piano prestito'!$I284,"")</f>
        <v/>
      </c>
      <c r="I284" s="10" t="str">
        <f ca="1">IF('Piano prestito'!$B284&lt;&gt;"",'Piano prestito'!$D284*(TassoInteresse/PagamentiPerAnno),"")</f>
        <v/>
      </c>
      <c r="J284" s="10" t="str">
        <f ca="1">IF('Piano prestito'!$B284&lt;&gt;"",IF('Piano prestito'!$E284+'Piano prestito'!$F284&lt;='Piano prestito'!$D284,'Piano prestito'!$D284-'Piano prestito'!$H284,0),"")</f>
        <v/>
      </c>
      <c r="K284" s="10" t="str">
        <f ca="1">IF('Piano prestito'!$B284&lt;&gt;"",SUM(INDEX('Piano prestito'!$I$13:$I$372,1,1):'Piano prestito'!$I284),"")</f>
        <v/>
      </c>
    </row>
    <row r="285" spans="2:11" x14ac:dyDescent="0.3">
      <c r="B285" s="6" t="str">
        <f ca="1">IF(PrestitoFavorevole,IF(ROW()-ROW('Piano prestito'!$B$12)&gt;NumeroDiPagamentiPianificato,"",ROW()-ROW('Piano prestito'!$B$12)),"")</f>
        <v/>
      </c>
      <c r="C285" s="8" t="str">
        <f ca="1">IF('Piano prestito'!$B285&lt;&gt;"",EOMONTH(DataInizioPrestito,ROW('Piano prestito'!$B285)-ROW('Piano prestito'!$B$12)-2)+DAY(DataInizioPrestito),"")</f>
        <v/>
      </c>
      <c r="D285" s="10" t="str">
        <f ca="1">IF('Piano prestito'!$B285&lt;&gt;"",IF(ROW()-ROW('Piano prestito'!$D$12)=1,ImportoPrestito,INDEX('Piano prestito'!$J$13:$J$372,ROW()-ROW('Piano prestito'!$D$12)-1)),"")</f>
        <v/>
      </c>
      <c r="E285" s="10" t="str">
        <f ca="1">IF('Piano prestito'!$B285&lt;&gt;"",PagamentoPianificato,"")</f>
        <v/>
      </c>
      <c r="F285" s="10" t="str">
        <f ca="1">IF('Piano prestito'!$B285&lt;&gt;"",IF('Piano prestito'!$E285+PagamentiAggiuntivi&lt;'Piano prestito'!$D285,PagamentiAggiuntivi,IF('Piano prestito'!$D285-'Piano prestito'!$E285&gt;0,'Piano prestito'!$D285-'Piano prestito'!$E285,0)),"")</f>
        <v/>
      </c>
      <c r="G285" s="10" t="str">
        <f ca="1">IF('Piano prestito'!$B285&lt;&gt;"",IF('Piano prestito'!$E285+'Piano prestito'!$F285&lt;='Piano prestito'!$D285,'Piano prestito'!$E285+'Piano prestito'!$F285,'Piano prestito'!$D285),"")</f>
        <v/>
      </c>
      <c r="H285" s="10" t="str">
        <f ca="1">IF('Piano prestito'!$B285&lt;&gt;"",'Piano prestito'!$G285-'Piano prestito'!$I285,"")</f>
        <v/>
      </c>
      <c r="I285" s="10" t="str">
        <f ca="1">IF('Piano prestito'!$B285&lt;&gt;"",'Piano prestito'!$D285*(TassoInteresse/PagamentiPerAnno),"")</f>
        <v/>
      </c>
      <c r="J285" s="10" t="str">
        <f ca="1">IF('Piano prestito'!$B285&lt;&gt;"",IF('Piano prestito'!$E285+'Piano prestito'!$F285&lt;='Piano prestito'!$D285,'Piano prestito'!$D285-'Piano prestito'!$H285,0),"")</f>
        <v/>
      </c>
      <c r="K285" s="10" t="str">
        <f ca="1">IF('Piano prestito'!$B285&lt;&gt;"",SUM(INDEX('Piano prestito'!$I$13:$I$372,1,1):'Piano prestito'!$I285),"")</f>
        <v/>
      </c>
    </row>
    <row r="286" spans="2:11" x14ac:dyDescent="0.3">
      <c r="B286" s="6" t="str">
        <f ca="1">IF(PrestitoFavorevole,IF(ROW()-ROW('Piano prestito'!$B$12)&gt;NumeroDiPagamentiPianificato,"",ROW()-ROW('Piano prestito'!$B$12)),"")</f>
        <v/>
      </c>
      <c r="C286" s="8" t="str">
        <f ca="1">IF('Piano prestito'!$B286&lt;&gt;"",EOMONTH(DataInizioPrestito,ROW('Piano prestito'!$B286)-ROW('Piano prestito'!$B$12)-2)+DAY(DataInizioPrestito),"")</f>
        <v/>
      </c>
      <c r="D286" s="10" t="str">
        <f ca="1">IF('Piano prestito'!$B286&lt;&gt;"",IF(ROW()-ROW('Piano prestito'!$D$12)=1,ImportoPrestito,INDEX('Piano prestito'!$J$13:$J$372,ROW()-ROW('Piano prestito'!$D$12)-1)),"")</f>
        <v/>
      </c>
      <c r="E286" s="10" t="str">
        <f ca="1">IF('Piano prestito'!$B286&lt;&gt;"",PagamentoPianificato,"")</f>
        <v/>
      </c>
      <c r="F286" s="10" t="str">
        <f ca="1">IF('Piano prestito'!$B286&lt;&gt;"",IF('Piano prestito'!$E286+PagamentiAggiuntivi&lt;'Piano prestito'!$D286,PagamentiAggiuntivi,IF('Piano prestito'!$D286-'Piano prestito'!$E286&gt;0,'Piano prestito'!$D286-'Piano prestito'!$E286,0)),"")</f>
        <v/>
      </c>
      <c r="G286" s="10" t="str">
        <f ca="1">IF('Piano prestito'!$B286&lt;&gt;"",IF('Piano prestito'!$E286+'Piano prestito'!$F286&lt;='Piano prestito'!$D286,'Piano prestito'!$E286+'Piano prestito'!$F286,'Piano prestito'!$D286),"")</f>
        <v/>
      </c>
      <c r="H286" s="10" t="str">
        <f ca="1">IF('Piano prestito'!$B286&lt;&gt;"",'Piano prestito'!$G286-'Piano prestito'!$I286,"")</f>
        <v/>
      </c>
      <c r="I286" s="10" t="str">
        <f ca="1">IF('Piano prestito'!$B286&lt;&gt;"",'Piano prestito'!$D286*(TassoInteresse/PagamentiPerAnno),"")</f>
        <v/>
      </c>
      <c r="J286" s="10" t="str">
        <f ca="1">IF('Piano prestito'!$B286&lt;&gt;"",IF('Piano prestito'!$E286+'Piano prestito'!$F286&lt;='Piano prestito'!$D286,'Piano prestito'!$D286-'Piano prestito'!$H286,0),"")</f>
        <v/>
      </c>
      <c r="K286" s="10" t="str">
        <f ca="1">IF('Piano prestito'!$B286&lt;&gt;"",SUM(INDEX('Piano prestito'!$I$13:$I$372,1,1):'Piano prestito'!$I286),"")</f>
        <v/>
      </c>
    </row>
    <row r="287" spans="2:11" x14ac:dyDescent="0.3">
      <c r="B287" s="6" t="str">
        <f ca="1">IF(PrestitoFavorevole,IF(ROW()-ROW('Piano prestito'!$B$12)&gt;NumeroDiPagamentiPianificato,"",ROW()-ROW('Piano prestito'!$B$12)),"")</f>
        <v/>
      </c>
      <c r="C287" s="8" t="str">
        <f ca="1">IF('Piano prestito'!$B287&lt;&gt;"",EOMONTH(DataInizioPrestito,ROW('Piano prestito'!$B287)-ROW('Piano prestito'!$B$12)-2)+DAY(DataInizioPrestito),"")</f>
        <v/>
      </c>
      <c r="D287" s="10" t="str">
        <f ca="1">IF('Piano prestito'!$B287&lt;&gt;"",IF(ROW()-ROW('Piano prestito'!$D$12)=1,ImportoPrestito,INDEX('Piano prestito'!$J$13:$J$372,ROW()-ROW('Piano prestito'!$D$12)-1)),"")</f>
        <v/>
      </c>
      <c r="E287" s="10" t="str">
        <f ca="1">IF('Piano prestito'!$B287&lt;&gt;"",PagamentoPianificato,"")</f>
        <v/>
      </c>
      <c r="F287" s="10" t="str">
        <f ca="1">IF('Piano prestito'!$B287&lt;&gt;"",IF('Piano prestito'!$E287+PagamentiAggiuntivi&lt;'Piano prestito'!$D287,PagamentiAggiuntivi,IF('Piano prestito'!$D287-'Piano prestito'!$E287&gt;0,'Piano prestito'!$D287-'Piano prestito'!$E287,0)),"")</f>
        <v/>
      </c>
      <c r="G287" s="10" t="str">
        <f ca="1">IF('Piano prestito'!$B287&lt;&gt;"",IF('Piano prestito'!$E287+'Piano prestito'!$F287&lt;='Piano prestito'!$D287,'Piano prestito'!$E287+'Piano prestito'!$F287,'Piano prestito'!$D287),"")</f>
        <v/>
      </c>
      <c r="H287" s="10" t="str">
        <f ca="1">IF('Piano prestito'!$B287&lt;&gt;"",'Piano prestito'!$G287-'Piano prestito'!$I287,"")</f>
        <v/>
      </c>
      <c r="I287" s="10" t="str">
        <f ca="1">IF('Piano prestito'!$B287&lt;&gt;"",'Piano prestito'!$D287*(TassoInteresse/PagamentiPerAnno),"")</f>
        <v/>
      </c>
      <c r="J287" s="10" t="str">
        <f ca="1">IF('Piano prestito'!$B287&lt;&gt;"",IF('Piano prestito'!$E287+'Piano prestito'!$F287&lt;='Piano prestito'!$D287,'Piano prestito'!$D287-'Piano prestito'!$H287,0),"")</f>
        <v/>
      </c>
      <c r="K287" s="10" t="str">
        <f ca="1">IF('Piano prestito'!$B287&lt;&gt;"",SUM(INDEX('Piano prestito'!$I$13:$I$372,1,1):'Piano prestito'!$I287),"")</f>
        <v/>
      </c>
    </row>
    <row r="288" spans="2:11" x14ac:dyDescent="0.3">
      <c r="B288" s="6" t="str">
        <f ca="1">IF(PrestitoFavorevole,IF(ROW()-ROW('Piano prestito'!$B$12)&gt;NumeroDiPagamentiPianificato,"",ROW()-ROW('Piano prestito'!$B$12)),"")</f>
        <v/>
      </c>
      <c r="C288" s="8" t="str">
        <f ca="1">IF('Piano prestito'!$B288&lt;&gt;"",EOMONTH(DataInizioPrestito,ROW('Piano prestito'!$B288)-ROW('Piano prestito'!$B$12)-2)+DAY(DataInizioPrestito),"")</f>
        <v/>
      </c>
      <c r="D288" s="10" t="str">
        <f ca="1">IF('Piano prestito'!$B288&lt;&gt;"",IF(ROW()-ROW('Piano prestito'!$D$12)=1,ImportoPrestito,INDEX('Piano prestito'!$J$13:$J$372,ROW()-ROW('Piano prestito'!$D$12)-1)),"")</f>
        <v/>
      </c>
      <c r="E288" s="10" t="str">
        <f ca="1">IF('Piano prestito'!$B288&lt;&gt;"",PagamentoPianificato,"")</f>
        <v/>
      </c>
      <c r="F288" s="10" t="str">
        <f ca="1">IF('Piano prestito'!$B288&lt;&gt;"",IF('Piano prestito'!$E288+PagamentiAggiuntivi&lt;'Piano prestito'!$D288,PagamentiAggiuntivi,IF('Piano prestito'!$D288-'Piano prestito'!$E288&gt;0,'Piano prestito'!$D288-'Piano prestito'!$E288,0)),"")</f>
        <v/>
      </c>
      <c r="G288" s="10" t="str">
        <f ca="1">IF('Piano prestito'!$B288&lt;&gt;"",IF('Piano prestito'!$E288+'Piano prestito'!$F288&lt;='Piano prestito'!$D288,'Piano prestito'!$E288+'Piano prestito'!$F288,'Piano prestito'!$D288),"")</f>
        <v/>
      </c>
      <c r="H288" s="10" t="str">
        <f ca="1">IF('Piano prestito'!$B288&lt;&gt;"",'Piano prestito'!$G288-'Piano prestito'!$I288,"")</f>
        <v/>
      </c>
      <c r="I288" s="10" t="str">
        <f ca="1">IF('Piano prestito'!$B288&lt;&gt;"",'Piano prestito'!$D288*(TassoInteresse/PagamentiPerAnno),"")</f>
        <v/>
      </c>
      <c r="J288" s="10" t="str">
        <f ca="1">IF('Piano prestito'!$B288&lt;&gt;"",IF('Piano prestito'!$E288+'Piano prestito'!$F288&lt;='Piano prestito'!$D288,'Piano prestito'!$D288-'Piano prestito'!$H288,0),"")</f>
        <v/>
      </c>
      <c r="K288" s="10" t="str">
        <f ca="1">IF('Piano prestito'!$B288&lt;&gt;"",SUM(INDEX('Piano prestito'!$I$13:$I$372,1,1):'Piano prestito'!$I288),"")</f>
        <v/>
      </c>
    </row>
    <row r="289" spans="2:11" x14ac:dyDescent="0.3">
      <c r="B289" s="6" t="str">
        <f ca="1">IF(PrestitoFavorevole,IF(ROW()-ROW('Piano prestito'!$B$12)&gt;NumeroDiPagamentiPianificato,"",ROW()-ROW('Piano prestito'!$B$12)),"")</f>
        <v/>
      </c>
      <c r="C289" s="8" t="str">
        <f ca="1">IF('Piano prestito'!$B289&lt;&gt;"",EOMONTH(DataInizioPrestito,ROW('Piano prestito'!$B289)-ROW('Piano prestito'!$B$12)-2)+DAY(DataInizioPrestito),"")</f>
        <v/>
      </c>
      <c r="D289" s="10" t="str">
        <f ca="1">IF('Piano prestito'!$B289&lt;&gt;"",IF(ROW()-ROW('Piano prestito'!$D$12)=1,ImportoPrestito,INDEX('Piano prestito'!$J$13:$J$372,ROW()-ROW('Piano prestito'!$D$12)-1)),"")</f>
        <v/>
      </c>
      <c r="E289" s="10" t="str">
        <f ca="1">IF('Piano prestito'!$B289&lt;&gt;"",PagamentoPianificato,"")</f>
        <v/>
      </c>
      <c r="F289" s="10" t="str">
        <f ca="1">IF('Piano prestito'!$B289&lt;&gt;"",IF('Piano prestito'!$E289+PagamentiAggiuntivi&lt;'Piano prestito'!$D289,PagamentiAggiuntivi,IF('Piano prestito'!$D289-'Piano prestito'!$E289&gt;0,'Piano prestito'!$D289-'Piano prestito'!$E289,0)),"")</f>
        <v/>
      </c>
      <c r="G289" s="10" t="str">
        <f ca="1">IF('Piano prestito'!$B289&lt;&gt;"",IF('Piano prestito'!$E289+'Piano prestito'!$F289&lt;='Piano prestito'!$D289,'Piano prestito'!$E289+'Piano prestito'!$F289,'Piano prestito'!$D289),"")</f>
        <v/>
      </c>
      <c r="H289" s="10" t="str">
        <f ca="1">IF('Piano prestito'!$B289&lt;&gt;"",'Piano prestito'!$G289-'Piano prestito'!$I289,"")</f>
        <v/>
      </c>
      <c r="I289" s="10" t="str">
        <f ca="1">IF('Piano prestito'!$B289&lt;&gt;"",'Piano prestito'!$D289*(TassoInteresse/PagamentiPerAnno),"")</f>
        <v/>
      </c>
      <c r="J289" s="10" t="str">
        <f ca="1">IF('Piano prestito'!$B289&lt;&gt;"",IF('Piano prestito'!$E289+'Piano prestito'!$F289&lt;='Piano prestito'!$D289,'Piano prestito'!$D289-'Piano prestito'!$H289,0),"")</f>
        <v/>
      </c>
      <c r="K289" s="10" t="str">
        <f ca="1">IF('Piano prestito'!$B289&lt;&gt;"",SUM(INDEX('Piano prestito'!$I$13:$I$372,1,1):'Piano prestito'!$I289),"")</f>
        <v/>
      </c>
    </row>
    <row r="290" spans="2:11" x14ac:dyDescent="0.3">
      <c r="B290" s="6" t="str">
        <f ca="1">IF(PrestitoFavorevole,IF(ROW()-ROW('Piano prestito'!$B$12)&gt;NumeroDiPagamentiPianificato,"",ROW()-ROW('Piano prestito'!$B$12)),"")</f>
        <v/>
      </c>
      <c r="C290" s="8" t="str">
        <f ca="1">IF('Piano prestito'!$B290&lt;&gt;"",EOMONTH(DataInizioPrestito,ROW('Piano prestito'!$B290)-ROW('Piano prestito'!$B$12)-2)+DAY(DataInizioPrestito),"")</f>
        <v/>
      </c>
      <c r="D290" s="10" t="str">
        <f ca="1">IF('Piano prestito'!$B290&lt;&gt;"",IF(ROW()-ROW('Piano prestito'!$D$12)=1,ImportoPrestito,INDEX('Piano prestito'!$J$13:$J$372,ROW()-ROW('Piano prestito'!$D$12)-1)),"")</f>
        <v/>
      </c>
      <c r="E290" s="10" t="str">
        <f ca="1">IF('Piano prestito'!$B290&lt;&gt;"",PagamentoPianificato,"")</f>
        <v/>
      </c>
      <c r="F290" s="10" t="str">
        <f ca="1">IF('Piano prestito'!$B290&lt;&gt;"",IF('Piano prestito'!$E290+PagamentiAggiuntivi&lt;'Piano prestito'!$D290,PagamentiAggiuntivi,IF('Piano prestito'!$D290-'Piano prestito'!$E290&gt;0,'Piano prestito'!$D290-'Piano prestito'!$E290,0)),"")</f>
        <v/>
      </c>
      <c r="G290" s="10" t="str">
        <f ca="1">IF('Piano prestito'!$B290&lt;&gt;"",IF('Piano prestito'!$E290+'Piano prestito'!$F290&lt;='Piano prestito'!$D290,'Piano prestito'!$E290+'Piano prestito'!$F290,'Piano prestito'!$D290),"")</f>
        <v/>
      </c>
      <c r="H290" s="10" t="str">
        <f ca="1">IF('Piano prestito'!$B290&lt;&gt;"",'Piano prestito'!$G290-'Piano prestito'!$I290,"")</f>
        <v/>
      </c>
      <c r="I290" s="10" t="str">
        <f ca="1">IF('Piano prestito'!$B290&lt;&gt;"",'Piano prestito'!$D290*(TassoInteresse/PagamentiPerAnno),"")</f>
        <v/>
      </c>
      <c r="J290" s="10" t="str">
        <f ca="1">IF('Piano prestito'!$B290&lt;&gt;"",IF('Piano prestito'!$E290+'Piano prestito'!$F290&lt;='Piano prestito'!$D290,'Piano prestito'!$D290-'Piano prestito'!$H290,0),"")</f>
        <v/>
      </c>
      <c r="K290" s="10" t="str">
        <f ca="1">IF('Piano prestito'!$B290&lt;&gt;"",SUM(INDEX('Piano prestito'!$I$13:$I$372,1,1):'Piano prestito'!$I290),"")</f>
        <v/>
      </c>
    </row>
    <row r="291" spans="2:11" x14ac:dyDescent="0.3">
      <c r="B291" s="6" t="str">
        <f ca="1">IF(PrestitoFavorevole,IF(ROW()-ROW('Piano prestito'!$B$12)&gt;NumeroDiPagamentiPianificato,"",ROW()-ROW('Piano prestito'!$B$12)),"")</f>
        <v/>
      </c>
      <c r="C291" s="8" t="str">
        <f ca="1">IF('Piano prestito'!$B291&lt;&gt;"",EOMONTH(DataInizioPrestito,ROW('Piano prestito'!$B291)-ROW('Piano prestito'!$B$12)-2)+DAY(DataInizioPrestito),"")</f>
        <v/>
      </c>
      <c r="D291" s="10" t="str">
        <f ca="1">IF('Piano prestito'!$B291&lt;&gt;"",IF(ROW()-ROW('Piano prestito'!$D$12)=1,ImportoPrestito,INDEX('Piano prestito'!$J$13:$J$372,ROW()-ROW('Piano prestito'!$D$12)-1)),"")</f>
        <v/>
      </c>
      <c r="E291" s="10" t="str">
        <f ca="1">IF('Piano prestito'!$B291&lt;&gt;"",PagamentoPianificato,"")</f>
        <v/>
      </c>
      <c r="F291" s="10" t="str">
        <f ca="1">IF('Piano prestito'!$B291&lt;&gt;"",IF('Piano prestito'!$E291+PagamentiAggiuntivi&lt;'Piano prestito'!$D291,PagamentiAggiuntivi,IF('Piano prestito'!$D291-'Piano prestito'!$E291&gt;0,'Piano prestito'!$D291-'Piano prestito'!$E291,0)),"")</f>
        <v/>
      </c>
      <c r="G291" s="10" t="str">
        <f ca="1">IF('Piano prestito'!$B291&lt;&gt;"",IF('Piano prestito'!$E291+'Piano prestito'!$F291&lt;='Piano prestito'!$D291,'Piano prestito'!$E291+'Piano prestito'!$F291,'Piano prestito'!$D291),"")</f>
        <v/>
      </c>
      <c r="H291" s="10" t="str">
        <f ca="1">IF('Piano prestito'!$B291&lt;&gt;"",'Piano prestito'!$G291-'Piano prestito'!$I291,"")</f>
        <v/>
      </c>
      <c r="I291" s="10" t="str">
        <f ca="1">IF('Piano prestito'!$B291&lt;&gt;"",'Piano prestito'!$D291*(TassoInteresse/PagamentiPerAnno),"")</f>
        <v/>
      </c>
      <c r="J291" s="10" t="str">
        <f ca="1">IF('Piano prestito'!$B291&lt;&gt;"",IF('Piano prestito'!$E291+'Piano prestito'!$F291&lt;='Piano prestito'!$D291,'Piano prestito'!$D291-'Piano prestito'!$H291,0),"")</f>
        <v/>
      </c>
      <c r="K291" s="10" t="str">
        <f ca="1">IF('Piano prestito'!$B291&lt;&gt;"",SUM(INDEX('Piano prestito'!$I$13:$I$372,1,1):'Piano prestito'!$I291),"")</f>
        <v/>
      </c>
    </row>
    <row r="292" spans="2:11" x14ac:dyDescent="0.3">
      <c r="B292" s="6" t="str">
        <f ca="1">IF(PrestitoFavorevole,IF(ROW()-ROW('Piano prestito'!$B$12)&gt;NumeroDiPagamentiPianificato,"",ROW()-ROW('Piano prestito'!$B$12)),"")</f>
        <v/>
      </c>
      <c r="C292" s="8" t="str">
        <f ca="1">IF('Piano prestito'!$B292&lt;&gt;"",EOMONTH(DataInizioPrestito,ROW('Piano prestito'!$B292)-ROW('Piano prestito'!$B$12)-2)+DAY(DataInizioPrestito),"")</f>
        <v/>
      </c>
      <c r="D292" s="10" t="str">
        <f ca="1">IF('Piano prestito'!$B292&lt;&gt;"",IF(ROW()-ROW('Piano prestito'!$D$12)=1,ImportoPrestito,INDEX('Piano prestito'!$J$13:$J$372,ROW()-ROW('Piano prestito'!$D$12)-1)),"")</f>
        <v/>
      </c>
      <c r="E292" s="10" t="str">
        <f ca="1">IF('Piano prestito'!$B292&lt;&gt;"",PagamentoPianificato,"")</f>
        <v/>
      </c>
      <c r="F292" s="10" t="str">
        <f ca="1">IF('Piano prestito'!$B292&lt;&gt;"",IF('Piano prestito'!$E292+PagamentiAggiuntivi&lt;'Piano prestito'!$D292,PagamentiAggiuntivi,IF('Piano prestito'!$D292-'Piano prestito'!$E292&gt;0,'Piano prestito'!$D292-'Piano prestito'!$E292,0)),"")</f>
        <v/>
      </c>
      <c r="G292" s="10" t="str">
        <f ca="1">IF('Piano prestito'!$B292&lt;&gt;"",IF('Piano prestito'!$E292+'Piano prestito'!$F292&lt;='Piano prestito'!$D292,'Piano prestito'!$E292+'Piano prestito'!$F292,'Piano prestito'!$D292),"")</f>
        <v/>
      </c>
      <c r="H292" s="10" t="str">
        <f ca="1">IF('Piano prestito'!$B292&lt;&gt;"",'Piano prestito'!$G292-'Piano prestito'!$I292,"")</f>
        <v/>
      </c>
      <c r="I292" s="10" t="str">
        <f ca="1">IF('Piano prestito'!$B292&lt;&gt;"",'Piano prestito'!$D292*(TassoInteresse/PagamentiPerAnno),"")</f>
        <v/>
      </c>
      <c r="J292" s="10" t="str">
        <f ca="1">IF('Piano prestito'!$B292&lt;&gt;"",IF('Piano prestito'!$E292+'Piano prestito'!$F292&lt;='Piano prestito'!$D292,'Piano prestito'!$D292-'Piano prestito'!$H292,0),"")</f>
        <v/>
      </c>
      <c r="K292" s="10" t="str">
        <f ca="1">IF('Piano prestito'!$B292&lt;&gt;"",SUM(INDEX('Piano prestito'!$I$13:$I$372,1,1):'Piano prestito'!$I292),"")</f>
        <v/>
      </c>
    </row>
    <row r="293" spans="2:11" x14ac:dyDescent="0.3">
      <c r="B293" s="6" t="str">
        <f ca="1">IF(PrestitoFavorevole,IF(ROW()-ROW('Piano prestito'!$B$12)&gt;NumeroDiPagamentiPianificato,"",ROW()-ROW('Piano prestito'!$B$12)),"")</f>
        <v/>
      </c>
      <c r="C293" s="8" t="str">
        <f ca="1">IF('Piano prestito'!$B293&lt;&gt;"",EOMONTH(DataInizioPrestito,ROW('Piano prestito'!$B293)-ROW('Piano prestito'!$B$12)-2)+DAY(DataInizioPrestito),"")</f>
        <v/>
      </c>
      <c r="D293" s="10" t="str">
        <f ca="1">IF('Piano prestito'!$B293&lt;&gt;"",IF(ROW()-ROW('Piano prestito'!$D$12)=1,ImportoPrestito,INDEX('Piano prestito'!$J$13:$J$372,ROW()-ROW('Piano prestito'!$D$12)-1)),"")</f>
        <v/>
      </c>
      <c r="E293" s="10" t="str">
        <f ca="1">IF('Piano prestito'!$B293&lt;&gt;"",PagamentoPianificato,"")</f>
        <v/>
      </c>
      <c r="F293" s="10" t="str">
        <f ca="1">IF('Piano prestito'!$B293&lt;&gt;"",IF('Piano prestito'!$E293+PagamentiAggiuntivi&lt;'Piano prestito'!$D293,PagamentiAggiuntivi,IF('Piano prestito'!$D293-'Piano prestito'!$E293&gt;0,'Piano prestito'!$D293-'Piano prestito'!$E293,0)),"")</f>
        <v/>
      </c>
      <c r="G293" s="10" t="str">
        <f ca="1">IF('Piano prestito'!$B293&lt;&gt;"",IF('Piano prestito'!$E293+'Piano prestito'!$F293&lt;='Piano prestito'!$D293,'Piano prestito'!$E293+'Piano prestito'!$F293,'Piano prestito'!$D293),"")</f>
        <v/>
      </c>
      <c r="H293" s="10" t="str">
        <f ca="1">IF('Piano prestito'!$B293&lt;&gt;"",'Piano prestito'!$G293-'Piano prestito'!$I293,"")</f>
        <v/>
      </c>
      <c r="I293" s="10" t="str">
        <f ca="1">IF('Piano prestito'!$B293&lt;&gt;"",'Piano prestito'!$D293*(TassoInteresse/PagamentiPerAnno),"")</f>
        <v/>
      </c>
      <c r="J293" s="10" t="str">
        <f ca="1">IF('Piano prestito'!$B293&lt;&gt;"",IF('Piano prestito'!$E293+'Piano prestito'!$F293&lt;='Piano prestito'!$D293,'Piano prestito'!$D293-'Piano prestito'!$H293,0),"")</f>
        <v/>
      </c>
      <c r="K293" s="10" t="str">
        <f ca="1">IF('Piano prestito'!$B293&lt;&gt;"",SUM(INDEX('Piano prestito'!$I$13:$I$372,1,1):'Piano prestito'!$I293),"")</f>
        <v/>
      </c>
    </row>
    <row r="294" spans="2:11" x14ac:dyDescent="0.3">
      <c r="B294" s="6" t="str">
        <f ca="1">IF(PrestitoFavorevole,IF(ROW()-ROW('Piano prestito'!$B$12)&gt;NumeroDiPagamentiPianificato,"",ROW()-ROW('Piano prestito'!$B$12)),"")</f>
        <v/>
      </c>
      <c r="C294" s="8" t="str">
        <f ca="1">IF('Piano prestito'!$B294&lt;&gt;"",EOMONTH(DataInizioPrestito,ROW('Piano prestito'!$B294)-ROW('Piano prestito'!$B$12)-2)+DAY(DataInizioPrestito),"")</f>
        <v/>
      </c>
      <c r="D294" s="10" t="str">
        <f ca="1">IF('Piano prestito'!$B294&lt;&gt;"",IF(ROW()-ROW('Piano prestito'!$D$12)=1,ImportoPrestito,INDEX('Piano prestito'!$J$13:$J$372,ROW()-ROW('Piano prestito'!$D$12)-1)),"")</f>
        <v/>
      </c>
      <c r="E294" s="10" t="str">
        <f ca="1">IF('Piano prestito'!$B294&lt;&gt;"",PagamentoPianificato,"")</f>
        <v/>
      </c>
      <c r="F294" s="10" t="str">
        <f ca="1">IF('Piano prestito'!$B294&lt;&gt;"",IF('Piano prestito'!$E294+PagamentiAggiuntivi&lt;'Piano prestito'!$D294,PagamentiAggiuntivi,IF('Piano prestito'!$D294-'Piano prestito'!$E294&gt;0,'Piano prestito'!$D294-'Piano prestito'!$E294,0)),"")</f>
        <v/>
      </c>
      <c r="G294" s="10" t="str">
        <f ca="1">IF('Piano prestito'!$B294&lt;&gt;"",IF('Piano prestito'!$E294+'Piano prestito'!$F294&lt;='Piano prestito'!$D294,'Piano prestito'!$E294+'Piano prestito'!$F294,'Piano prestito'!$D294),"")</f>
        <v/>
      </c>
      <c r="H294" s="10" t="str">
        <f ca="1">IF('Piano prestito'!$B294&lt;&gt;"",'Piano prestito'!$G294-'Piano prestito'!$I294,"")</f>
        <v/>
      </c>
      <c r="I294" s="10" t="str">
        <f ca="1">IF('Piano prestito'!$B294&lt;&gt;"",'Piano prestito'!$D294*(TassoInteresse/PagamentiPerAnno),"")</f>
        <v/>
      </c>
      <c r="J294" s="10" t="str">
        <f ca="1">IF('Piano prestito'!$B294&lt;&gt;"",IF('Piano prestito'!$E294+'Piano prestito'!$F294&lt;='Piano prestito'!$D294,'Piano prestito'!$D294-'Piano prestito'!$H294,0),"")</f>
        <v/>
      </c>
      <c r="K294" s="10" t="str">
        <f ca="1">IF('Piano prestito'!$B294&lt;&gt;"",SUM(INDEX('Piano prestito'!$I$13:$I$372,1,1):'Piano prestito'!$I294),"")</f>
        <v/>
      </c>
    </row>
    <row r="295" spans="2:11" x14ac:dyDescent="0.3">
      <c r="B295" s="6" t="str">
        <f ca="1">IF(PrestitoFavorevole,IF(ROW()-ROW('Piano prestito'!$B$12)&gt;NumeroDiPagamentiPianificato,"",ROW()-ROW('Piano prestito'!$B$12)),"")</f>
        <v/>
      </c>
      <c r="C295" s="8" t="str">
        <f ca="1">IF('Piano prestito'!$B295&lt;&gt;"",EOMONTH(DataInizioPrestito,ROW('Piano prestito'!$B295)-ROW('Piano prestito'!$B$12)-2)+DAY(DataInizioPrestito),"")</f>
        <v/>
      </c>
      <c r="D295" s="10" t="str">
        <f ca="1">IF('Piano prestito'!$B295&lt;&gt;"",IF(ROW()-ROW('Piano prestito'!$D$12)=1,ImportoPrestito,INDEX('Piano prestito'!$J$13:$J$372,ROW()-ROW('Piano prestito'!$D$12)-1)),"")</f>
        <v/>
      </c>
      <c r="E295" s="10" t="str">
        <f ca="1">IF('Piano prestito'!$B295&lt;&gt;"",PagamentoPianificato,"")</f>
        <v/>
      </c>
      <c r="F295" s="10" t="str">
        <f ca="1">IF('Piano prestito'!$B295&lt;&gt;"",IF('Piano prestito'!$E295+PagamentiAggiuntivi&lt;'Piano prestito'!$D295,PagamentiAggiuntivi,IF('Piano prestito'!$D295-'Piano prestito'!$E295&gt;0,'Piano prestito'!$D295-'Piano prestito'!$E295,0)),"")</f>
        <v/>
      </c>
      <c r="G295" s="10" t="str">
        <f ca="1">IF('Piano prestito'!$B295&lt;&gt;"",IF('Piano prestito'!$E295+'Piano prestito'!$F295&lt;='Piano prestito'!$D295,'Piano prestito'!$E295+'Piano prestito'!$F295,'Piano prestito'!$D295),"")</f>
        <v/>
      </c>
      <c r="H295" s="10" t="str">
        <f ca="1">IF('Piano prestito'!$B295&lt;&gt;"",'Piano prestito'!$G295-'Piano prestito'!$I295,"")</f>
        <v/>
      </c>
      <c r="I295" s="10" t="str">
        <f ca="1">IF('Piano prestito'!$B295&lt;&gt;"",'Piano prestito'!$D295*(TassoInteresse/PagamentiPerAnno),"")</f>
        <v/>
      </c>
      <c r="J295" s="10" t="str">
        <f ca="1">IF('Piano prestito'!$B295&lt;&gt;"",IF('Piano prestito'!$E295+'Piano prestito'!$F295&lt;='Piano prestito'!$D295,'Piano prestito'!$D295-'Piano prestito'!$H295,0),"")</f>
        <v/>
      </c>
      <c r="K295" s="10" t="str">
        <f ca="1">IF('Piano prestito'!$B295&lt;&gt;"",SUM(INDEX('Piano prestito'!$I$13:$I$372,1,1):'Piano prestito'!$I295),"")</f>
        <v/>
      </c>
    </row>
    <row r="296" spans="2:11" x14ac:dyDescent="0.3">
      <c r="B296" s="6" t="str">
        <f ca="1">IF(PrestitoFavorevole,IF(ROW()-ROW('Piano prestito'!$B$12)&gt;NumeroDiPagamentiPianificato,"",ROW()-ROW('Piano prestito'!$B$12)),"")</f>
        <v/>
      </c>
      <c r="C296" s="8" t="str">
        <f ca="1">IF('Piano prestito'!$B296&lt;&gt;"",EOMONTH(DataInizioPrestito,ROW('Piano prestito'!$B296)-ROW('Piano prestito'!$B$12)-2)+DAY(DataInizioPrestito),"")</f>
        <v/>
      </c>
      <c r="D296" s="10" t="str">
        <f ca="1">IF('Piano prestito'!$B296&lt;&gt;"",IF(ROW()-ROW('Piano prestito'!$D$12)=1,ImportoPrestito,INDEX('Piano prestito'!$J$13:$J$372,ROW()-ROW('Piano prestito'!$D$12)-1)),"")</f>
        <v/>
      </c>
      <c r="E296" s="10" t="str">
        <f ca="1">IF('Piano prestito'!$B296&lt;&gt;"",PagamentoPianificato,"")</f>
        <v/>
      </c>
      <c r="F296" s="10" t="str">
        <f ca="1">IF('Piano prestito'!$B296&lt;&gt;"",IF('Piano prestito'!$E296+PagamentiAggiuntivi&lt;'Piano prestito'!$D296,PagamentiAggiuntivi,IF('Piano prestito'!$D296-'Piano prestito'!$E296&gt;0,'Piano prestito'!$D296-'Piano prestito'!$E296,0)),"")</f>
        <v/>
      </c>
      <c r="G296" s="10" t="str">
        <f ca="1">IF('Piano prestito'!$B296&lt;&gt;"",IF('Piano prestito'!$E296+'Piano prestito'!$F296&lt;='Piano prestito'!$D296,'Piano prestito'!$E296+'Piano prestito'!$F296,'Piano prestito'!$D296),"")</f>
        <v/>
      </c>
      <c r="H296" s="10" t="str">
        <f ca="1">IF('Piano prestito'!$B296&lt;&gt;"",'Piano prestito'!$G296-'Piano prestito'!$I296,"")</f>
        <v/>
      </c>
      <c r="I296" s="10" t="str">
        <f ca="1">IF('Piano prestito'!$B296&lt;&gt;"",'Piano prestito'!$D296*(TassoInteresse/PagamentiPerAnno),"")</f>
        <v/>
      </c>
      <c r="J296" s="10" t="str">
        <f ca="1">IF('Piano prestito'!$B296&lt;&gt;"",IF('Piano prestito'!$E296+'Piano prestito'!$F296&lt;='Piano prestito'!$D296,'Piano prestito'!$D296-'Piano prestito'!$H296,0),"")</f>
        <v/>
      </c>
      <c r="K296" s="10" t="str">
        <f ca="1">IF('Piano prestito'!$B296&lt;&gt;"",SUM(INDEX('Piano prestito'!$I$13:$I$372,1,1):'Piano prestito'!$I296),"")</f>
        <v/>
      </c>
    </row>
    <row r="297" spans="2:11" x14ac:dyDescent="0.3">
      <c r="B297" s="6" t="str">
        <f ca="1">IF(PrestitoFavorevole,IF(ROW()-ROW('Piano prestito'!$B$12)&gt;NumeroDiPagamentiPianificato,"",ROW()-ROW('Piano prestito'!$B$12)),"")</f>
        <v/>
      </c>
      <c r="C297" s="8" t="str">
        <f ca="1">IF('Piano prestito'!$B297&lt;&gt;"",EOMONTH(DataInizioPrestito,ROW('Piano prestito'!$B297)-ROW('Piano prestito'!$B$12)-2)+DAY(DataInizioPrestito),"")</f>
        <v/>
      </c>
      <c r="D297" s="10" t="str">
        <f ca="1">IF('Piano prestito'!$B297&lt;&gt;"",IF(ROW()-ROW('Piano prestito'!$D$12)=1,ImportoPrestito,INDEX('Piano prestito'!$J$13:$J$372,ROW()-ROW('Piano prestito'!$D$12)-1)),"")</f>
        <v/>
      </c>
      <c r="E297" s="10" t="str">
        <f ca="1">IF('Piano prestito'!$B297&lt;&gt;"",PagamentoPianificato,"")</f>
        <v/>
      </c>
      <c r="F297" s="10" t="str">
        <f ca="1">IF('Piano prestito'!$B297&lt;&gt;"",IF('Piano prestito'!$E297+PagamentiAggiuntivi&lt;'Piano prestito'!$D297,PagamentiAggiuntivi,IF('Piano prestito'!$D297-'Piano prestito'!$E297&gt;0,'Piano prestito'!$D297-'Piano prestito'!$E297,0)),"")</f>
        <v/>
      </c>
      <c r="G297" s="10" t="str">
        <f ca="1">IF('Piano prestito'!$B297&lt;&gt;"",IF('Piano prestito'!$E297+'Piano prestito'!$F297&lt;='Piano prestito'!$D297,'Piano prestito'!$E297+'Piano prestito'!$F297,'Piano prestito'!$D297),"")</f>
        <v/>
      </c>
      <c r="H297" s="10" t="str">
        <f ca="1">IF('Piano prestito'!$B297&lt;&gt;"",'Piano prestito'!$G297-'Piano prestito'!$I297,"")</f>
        <v/>
      </c>
      <c r="I297" s="10" t="str">
        <f ca="1">IF('Piano prestito'!$B297&lt;&gt;"",'Piano prestito'!$D297*(TassoInteresse/PagamentiPerAnno),"")</f>
        <v/>
      </c>
      <c r="J297" s="10" t="str">
        <f ca="1">IF('Piano prestito'!$B297&lt;&gt;"",IF('Piano prestito'!$E297+'Piano prestito'!$F297&lt;='Piano prestito'!$D297,'Piano prestito'!$D297-'Piano prestito'!$H297,0),"")</f>
        <v/>
      </c>
      <c r="K297" s="10" t="str">
        <f ca="1">IF('Piano prestito'!$B297&lt;&gt;"",SUM(INDEX('Piano prestito'!$I$13:$I$372,1,1):'Piano prestito'!$I297),"")</f>
        <v/>
      </c>
    </row>
    <row r="298" spans="2:11" x14ac:dyDescent="0.3">
      <c r="B298" s="6" t="str">
        <f ca="1">IF(PrestitoFavorevole,IF(ROW()-ROW('Piano prestito'!$B$12)&gt;NumeroDiPagamentiPianificato,"",ROW()-ROW('Piano prestito'!$B$12)),"")</f>
        <v/>
      </c>
      <c r="C298" s="8" t="str">
        <f ca="1">IF('Piano prestito'!$B298&lt;&gt;"",EOMONTH(DataInizioPrestito,ROW('Piano prestito'!$B298)-ROW('Piano prestito'!$B$12)-2)+DAY(DataInizioPrestito),"")</f>
        <v/>
      </c>
      <c r="D298" s="10" t="str">
        <f ca="1">IF('Piano prestito'!$B298&lt;&gt;"",IF(ROW()-ROW('Piano prestito'!$D$12)=1,ImportoPrestito,INDEX('Piano prestito'!$J$13:$J$372,ROW()-ROW('Piano prestito'!$D$12)-1)),"")</f>
        <v/>
      </c>
      <c r="E298" s="10" t="str">
        <f ca="1">IF('Piano prestito'!$B298&lt;&gt;"",PagamentoPianificato,"")</f>
        <v/>
      </c>
      <c r="F298" s="10" t="str">
        <f ca="1">IF('Piano prestito'!$B298&lt;&gt;"",IF('Piano prestito'!$E298+PagamentiAggiuntivi&lt;'Piano prestito'!$D298,PagamentiAggiuntivi,IF('Piano prestito'!$D298-'Piano prestito'!$E298&gt;0,'Piano prestito'!$D298-'Piano prestito'!$E298,0)),"")</f>
        <v/>
      </c>
      <c r="G298" s="10" t="str">
        <f ca="1">IF('Piano prestito'!$B298&lt;&gt;"",IF('Piano prestito'!$E298+'Piano prestito'!$F298&lt;='Piano prestito'!$D298,'Piano prestito'!$E298+'Piano prestito'!$F298,'Piano prestito'!$D298),"")</f>
        <v/>
      </c>
      <c r="H298" s="10" t="str">
        <f ca="1">IF('Piano prestito'!$B298&lt;&gt;"",'Piano prestito'!$G298-'Piano prestito'!$I298,"")</f>
        <v/>
      </c>
      <c r="I298" s="10" t="str">
        <f ca="1">IF('Piano prestito'!$B298&lt;&gt;"",'Piano prestito'!$D298*(TassoInteresse/PagamentiPerAnno),"")</f>
        <v/>
      </c>
      <c r="J298" s="10" t="str">
        <f ca="1">IF('Piano prestito'!$B298&lt;&gt;"",IF('Piano prestito'!$E298+'Piano prestito'!$F298&lt;='Piano prestito'!$D298,'Piano prestito'!$D298-'Piano prestito'!$H298,0),"")</f>
        <v/>
      </c>
      <c r="K298" s="10" t="str">
        <f ca="1">IF('Piano prestito'!$B298&lt;&gt;"",SUM(INDEX('Piano prestito'!$I$13:$I$372,1,1):'Piano prestito'!$I298),"")</f>
        <v/>
      </c>
    </row>
    <row r="299" spans="2:11" x14ac:dyDescent="0.3">
      <c r="B299" s="6" t="str">
        <f ca="1">IF(PrestitoFavorevole,IF(ROW()-ROW('Piano prestito'!$B$12)&gt;NumeroDiPagamentiPianificato,"",ROW()-ROW('Piano prestito'!$B$12)),"")</f>
        <v/>
      </c>
      <c r="C299" s="8" t="str">
        <f ca="1">IF('Piano prestito'!$B299&lt;&gt;"",EOMONTH(DataInizioPrestito,ROW('Piano prestito'!$B299)-ROW('Piano prestito'!$B$12)-2)+DAY(DataInizioPrestito),"")</f>
        <v/>
      </c>
      <c r="D299" s="10" t="str">
        <f ca="1">IF('Piano prestito'!$B299&lt;&gt;"",IF(ROW()-ROW('Piano prestito'!$D$12)=1,ImportoPrestito,INDEX('Piano prestito'!$J$13:$J$372,ROW()-ROW('Piano prestito'!$D$12)-1)),"")</f>
        <v/>
      </c>
      <c r="E299" s="10" t="str">
        <f ca="1">IF('Piano prestito'!$B299&lt;&gt;"",PagamentoPianificato,"")</f>
        <v/>
      </c>
      <c r="F299" s="10" t="str">
        <f ca="1">IF('Piano prestito'!$B299&lt;&gt;"",IF('Piano prestito'!$E299+PagamentiAggiuntivi&lt;'Piano prestito'!$D299,PagamentiAggiuntivi,IF('Piano prestito'!$D299-'Piano prestito'!$E299&gt;0,'Piano prestito'!$D299-'Piano prestito'!$E299,0)),"")</f>
        <v/>
      </c>
      <c r="G299" s="10" t="str">
        <f ca="1">IF('Piano prestito'!$B299&lt;&gt;"",IF('Piano prestito'!$E299+'Piano prestito'!$F299&lt;='Piano prestito'!$D299,'Piano prestito'!$E299+'Piano prestito'!$F299,'Piano prestito'!$D299),"")</f>
        <v/>
      </c>
      <c r="H299" s="10" t="str">
        <f ca="1">IF('Piano prestito'!$B299&lt;&gt;"",'Piano prestito'!$G299-'Piano prestito'!$I299,"")</f>
        <v/>
      </c>
      <c r="I299" s="10" t="str">
        <f ca="1">IF('Piano prestito'!$B299&lt;&gt;"",'Piano prestito'!$D299*(TassoInteresse/PagamentiPerAnno),"")</f>
        <v/>
      </c>
      <c r="J299" s="10" t="str">
        <f ca="1">IF('Piano prestito'!$B299&lt;&gt;"",IF('Piano prestito'!$E299+'Piano prestito'!$F299&lt;='Piano prestito'!$D299,'Piano prestito'!$D299-'Piano prestito'!$H299,0),"")</f>
        <v/>
      </c>
      <c r="K299" s="10" t="str">
        <f ca="1">IF('Piano prestito'!$B299&lt;&gt;"",SUM(INDEX('Piano prestito'!$I$13:$I$372,1,1):'Piano prestito'!$I299),"")</f>
        <v/>
      </c>
    </row>
    <row r="300" spans="2:11" x14ac:dyDescent="0.3">
      <c r="B300" s="6" t="str">
        <f ca="1">IF(PrestitoFavorevole,IF(ROW()-ROW('Piano prestito'!$B$12)&gt;NumeroDiPagamentiPianificato,"",ROW()-ROW('Piano prestito'!$B$12)),"")</f>
        <v/>
      </c>
      <c r="C300" s="8" t="str">
        <f ca="1">IF('Piano prestito'!$B300&lt;&gt;"",EOMONTH(DataInizioPrestito,ROW('Piano prestito'!$B300)-ROW('Piano prestito'!$B$12)-2)+DAY(DataInizioPrestito),"")</f>
        <v/>
      </c>
      <c r="D300" s="10" t="str">
        <f ca="1">IF('Piano prestito'!$B300&lt;&gt;"",IF(ROW()-ROW('Piano prestito'!$D$12)=1,ImportoPrestito,INDEX('Piano prestito'!$J$13:$J$372,ROW()-ROW('Piano prestito'!$D$12)-1)),"")</f>
        <v/>
      </c>
      <c r="E300" s="10" t="str">
        <f ca="1">IF('Piano prestito'!$B300&lt;&gt;"",PagamentoPianificato,"")</f>
        <v/>
      </c>
      <c r="F300" s="10" t="str">
        <f ca="1">IF('Piano prestito'!$B300&lt;&gt;"",IF('Piano prestito'!$E300+PagamentiAggiuntivi&lt;'Piano prestito'!$D300,PagamentiAggiuntivi,IF('Piano prestito'!$D300-'Piano prestito'!$E300&gt;0,'Piano prestito'!$D300-'Piano prestito'!$E300,0)),"")</f>
        <v/>
      </c>
      <c r="G300" s="10" t="str">
        <f ca="1">IF('Piano prestito'!$B300&lt;&gt;"",IF('Piano prestito'!$E300+'Piano prestito'!$F300&lt;='Piano prestito'!$D300,'Piano prestito'!$E300+'Piano prestito'!$F300,'Piano prestito'!$D300),"")</f>
        <v/>
      </c>
      <c r="H300" s="10" t="str">
        <f ca="1">IF('Piano prestito'!$B300&lt;&gt;"",'Piano prestito'!$G300-'Piano prestito'!$I300,"")</f>
        <v/>
      </c>
      <c r="I300" s="10" t="str">
        <f ca="1">IF('Piano prestito'!$B300&lt;&gt;"",'Piano prestito'!$D300*(TassoInteresse/PagamentiPerAnno),"")</f>
        <v/>
      </c>
      <c r="J300" s="10" t="str">
        <f ca="1">IF('Piano prestito'!$B300&lt;&gt;"",IF('Piano prestito'!$E300+'Piano prestito'!$F300&lt;='Piano prestito'!$D300,'Piano prestito'!$D300-'Piano prestito'!$H300,0),"")</f>
        <v/>
      </c>
      <c r="K300" s="10" t="str">
        <f ca="1">IF('Piano prestito'!$B300&lt;&gt;"",SUM(INDEX('Piano prestito'!$I$13:$I$372,1,1):'Piano prestito'!$I300),"")</f>
        <v/>
      </c>
    </row>
    <row r="301" spans="2:11" x14ac:dyDescent="0.3">
      <c r="B301" s="6" t="str">
        <f ca="1">IF(PrestitoFavorevole,IF(ROW()-ROW('Piano prestito'!$B$12)&gt;NumeroDiPagamentiPianificato,"",ROW()-ROW('Piano prestito'!$B$12)),"")</f>
        <v/>
      </c>
      <c r="C301" s="8" t="str">
        <f ca="1">IF('Piano prestito'!$B301&lt;&gt;"",EOMONTH(DataInizioPrestito,ROW('Piano prestito'!$B301)-ROW('Piano prestito'!$B$12)-2)+DAY(DataInizioPrestito),"")</f>
        <v/>
      </c>
      <c r="D301" s="10" t="str">
        <f ca="1">IF('Piano prestito'!$B301&lt;&gt;"",IF(ROW()-ROW('Piano prestito'!$D$12)=1,ImportoPrestito,INDEX('Piano prestito'!$J$13:$J$372,ROW()-ROW('Piano prestito'!$D$12)-1)),"")</f>
        <v/>
      </c>
      <c r="E301" s="10" t="str">
        <f ca="1">IF('Piano prestito'!$B301&lt;&gt;"",PagamentoPianificato,"")</f>
        <v/>
      </c>
      <c r="F301" s="10" t="str">
        <f ca="1">IF('Piano prestito'!$B301&lt;&gt;"",IF('Piano prestito'!$E301+PagamentiAggiuntivi&lt;'Piano prestito'!$D301,PagamentiAggiuntivi,IF('Piano prestito'!$D301-'Piano prestito'!$E301&gt;0,'Piano prestito'!$D301-'Piano prestito'!$E301,0)),"")</f>
        <v/>
      </c>
      <c r="G301" s="10" t="str">
        <f ca="1">IF('Piano prestito'!$B301&lt;&gt;"",IF('Piano prestito'!$E301+'Piano prestito'!$F301&lt;='Piano prestito'!$D301,'Piano prestito'!$E301+'Piano prestito'!$F301,'Piano prestito'!$D301),"")</f>
        <v/>
      </c>
      <c r="H301" s="10" t="str">
        <f ca="1">IF('Piano prestito'!$B301&lt;&gt;"",'Piano prestito'!$G301-'Piano prestito'!$I301,"")</f>
        <v/>
      </c>
      <c r="I301" s="10" t="str">
        <f ca="1">IF('Piano prestito'!$B301&lt;&gt;"",'Piano prestito'!$D301*(TassoInteresse/PagamentiPerAnno),"")</f>
        <v/>
      </c>
      <c r="J301" s="10" t="str">
        <f ca="1">IF('Piano prestito'!$B301&lt;&gt;"",IF('Piano prestito'!$E301+'Piano prestito'!$F301&lt;='Piano prestito'!$D301,'Piano prestito'!$D301-'Piano prestito'!$H301,0),"")</f>
        <v/>
      </c>
      <c r="K301" s="10" t="str">
        <f ca="1">IF('Piano prestito'!$B301&lt;&gt;"",SUM(INDEX('Piano prestito'!$I$13:$I$372,1,1):'Piano prestito'!$I301),"")</f>
        <v/>
      </c>
    </row>
    <row r="302" spans="2:11" x14ac:dyDescent="0.3">
      <c r="B302" s="6" t="str">
        <f ca="1">IF(PrestitoFavorevole,IF(ROW()-ROW('Piano prestito'!$B$12)&gt;NumeroDiPagamentiPianificato,"",ROW()-ROW('Piano prestito'!$B$12)),"")</f>
        <v/>
      </c>
      <c r="C302" s="8" t="str">
        <f ca="1">IF('Piano prestito'!$B302&lt;&gt;"",EOMONTH(DataInizioPrestito,ROW('Piano prestito'!$B302)-ROW('Piano prestito'!$B$12)-2)+DAY(DataInizioPrestito),"")</f>
        <v/>
      </c>
      <c r="D302" s="10" t="str">
        <f ca="1">IF('Piano prestito'!$B302&lt;&gt;"",IF(ROW()-ROW('Piano prestito'!$D$12)=1,ImportoPrestito,INDEX('Piano prestito'!$J$13:$J$372,ROW()-ROW('Piano prestito'!$D$12)-1)),"")</f>
        <v/>
      </c>
      <c r="E302" s="10" t="str">
        <f ca="1">IF('Piano prestito'!$B302&lt;&gt;"",PagamentoPianificato,"")</f>
        <v/>
      </c>
      <c r="F302" s="10" t="str">
        <f ca="1">IF('Piano prestito'!$B302&lt;&gt;"",IF('Piano prestito'!$E302+PagamentiAggiuntivi&lt;'Piano prestito'!$D302,PagamentiAggiuntivi,IF('Piano prestito'!$D302-'Piano prestito'!$E302&gt;0,'Piano prestito'!$D302-'Piano prestito'!$E302,0)),"")</f>
        <v/>
      </c>
      <c r="G302" s="10" t="str">
        <f ca="1">IF('Piano prestito'!$B302&lt;&gt;"",IF('Piano prestito'!$E302+'Piano prestito'!$F302&lt;='Piano prestito'!$D302,'Piano prestito'!$E302+'Piano prestito'!$F302,'Piano prestito'!$D302),"")</f>
        <v/>
      </c>
      <c r="H302" s="10" t="str">
        <f ca="1">IF('Piano prestito'!$B302&lt;&gt;"",'Piano prestito'!$G302-'Piano prestito'!$I302,"")</f>
        <v/>
      </c>
      <c r="I302" s="10" t="str">
        <f ca="1">IF('Piano prestito'!$B302&lt;&gt;"",'Piano prestito'!$D302*(TassoInteresse/PagamentiPerAnno),"")</f>
        <v/>
      </c>
      <c r="J302" s="10" t="str">
        <f ca="1">IF('Piano prestito'!$B302&lt;&gt;"",IF('Piano prestito'!$E302+'Piano prestito'!$F302&lt;='Piano prestito'!$D302,'Piano prestito'!$D302-'Piano prestito'!$H302,0),"")</f>
        <v/>
      </c>
      <c r="K302" s="10" t="str">
        <f ca="1">IF('Piano prestito'!$B302&lt;&gt;"",SUM(INDEX('Piano prestito'!$I$13:$I$372,1,1):'Piano prestito'!$I302),"")</f>
        <v/>
      </c>
    </row>
    <row r="303" spans="2:11" x14ac:dyDescent="0.3">
      <c r="B303" s="6" t="str">
        <f ca="1">IF(PrestitoFavorevole,IF(ROW()-ROW('Piano prestito'!$B$12)&gt;NumeroDiPagamentiPianificato,"",ROW()-ROW('Piano prestito'!$B$12)),"")</f>
        <v/>
      </c>
      <c r="C303" s="8" t="str">
        <f ca="1">IF('Piano prestito'!$B303&lt;&gt;"",EOMONTH(DataInizioPrestito,ROW('Piano prestito'!$B303)-ROW('Piano prestito'!$B$12)-2)+DAY(DataInizioPrestito),"")</f>
        <v/>
      </c>
      <c r="D303" s="10" t="str">
        <f ca="1">IF('Piano prestito'!$B303&lt;&gt;"",IF(ROW()-ROW('Piano prestito'!$D$12)=1,ImportoPrestito,INDEX('Piano prestito'!$J$13:$J$372,ROW()-ROW('Piano prestito'!$D$12)-1)),"")</f>
        <v/>
      </c>
      <c r="E303" s="10" t="str">
        <f ca="1">IF('Piano prestito'!$B303&lt;&gt;"",PagamentoPianificato,"")</f>
        <v/>
      </c>
      <c r="F303" s="10" t="str">
        <f ca="1">IF('Piano prestito'!$B303&lt;&gt;"",IF('Piano prestito'!$E303+PagamentiAggiuntivi&lt;'Piano prestito'!$D303,PagamentiAggiuntivi,IF('Piano prestito'!$D303-'Piano prestito'!$E303&gt;0,'Piano prestito'!$D303-'Piano prestito'!$E303,0)),"")</f>
        <v/>
      </c>
      <c r="G303" s="10" t="str">
        <f ca="1">IF('Piano prestito'!$B303&lt;&gt;"",IF('Piano prestito'!$E303+'Piano prestito'!$F303&lt;='Piano prestito'!$D303,'Piano prestito'!$E303+'Piano prestito'!$F303,'Piano prestito'!$D303),"")</f>
        <v/>
      </c>
      <c r="H303" s="10" t="str">
        <f ca="1">IF('Piano prestito'!$B303&lt;&gt;"",'Piano prestito'!$G303-'Piano prestito'!$I303,"")</f>
        <v/>
      </c>
      <c r="I303" s="10" t="str">
        <f ca="1">IF('Piano prestito'!$B303&lt;&gt;"",'Piano prestito'!$D303*(TassoInteresse/PagamentiPerAnno),"")</f>
        <v/>
      </c>
      <c r="J303" s="10" t="str">
        <f ca="1">IF('Piano prestito'!$B303&lt;&gt;"",IF('Piano prestito'!$E303+'Piano prestito'!$F303&lt;='Piano prestito'!$D303,'Piano prestito'!$D303-'Piano prestito'!$H303,0),"")</f>
        <v/>
      </c>
      <c r="K303" s="10" t="str">
        <f ca="1">IF('Piano prestito'!$B303&lt;&gt;"",SUM(INDEX('Piano prestito'!$I$13:$I$372,1,1):'Piano prestito'!$I303),"")</f>
        <v/>
      </c>
    </row>
    <row r="304" spans="2:11" x14ac:dyDescent="0.3">
      <c r="B304" s="6" t="str">
        <f ca="1">IF(PrestitoFavorevole,IF(ROW()-ROW('Piano prestito'!$B$12)&gt;NumeroDiPagamentiPianificato,"",ROW()-ROW('Piano prestito'!$B$12)),"")</f>
        <v/>
      </c>
      <c r="C304" s="8" t="str">
        <f ca="1">IF('Piano prestito'!$B304&lt;&gt;"",EOMONTH(DataInizioPrestito,ROW('Piano prestito'!$B304)-ROW('Piano prestito'!$B$12)-2)+DAY(DataInizioPrestito),"")</f>
        <v/>
      </c>
      <c r="D304" s="10" t="str">
        <f ca="1">IF('Piano prestito'!$B304&lt;&gt;"",IF(ROW()-ROW('Piano prestito'!$D$12)=1,ImportoPrestito,INDEX('Piano prestito'!$J$13:$J$372,ROW()-ROW('Piano prestito'!$D$12)-1)),"")</f>
        <v/>
      </c>
      <c r="E304" s="10" t="str">
        <f ca="1">IF('Piano prestito'!$B304&lt;&gt;"",PagamentoPianificato,"")</f>
        <v/>
      </c>
      <c r="F304" s="10" t="str">
        <f ca="1">IF('Piano prestito'!$B304&lt;&gt;"",IF('Piano prestito'!$E304+PagamentiAggiuntivi&lt;'Piano prestito'!$D304,PagamentiAggiuntivi,IF('Piano prestito'!$D304-'Piano prestito'!$E304&gt;0,'Piano prestito'!$D304-'Piano prestito'!$E304,0)),"")</f>
        <v/>
      </c>
      <c r="G304" s="10" t="str">
        <f ca="1">IF('Piano prestito'!$B304&lt;&gt;"",IF('Piano prestito'!$E304+'Piano prestito'!$F304&lt;='Piano prestito'!$D304,'Piano prestito'!$E304+'Piano prestito'!$F304,'Piano prestito'!$D304),"")</f>
        <v/>
      </c>
      <c r="H304" s="10" t="str">
        <f ca="1">IF('Piano prestito'!$B304&lt;&gt;"",'Piano prestito'!$G304-'Piano prestito'!$I304,"")</f>
        <v/>
      </c>
      <c r="I304" s="10" t="str">
        <f ca="1">IF('Piano prestito'!$B304&lt;&gt;"",'Piano prestito'!$D304*(TassoInteresse/PagamentiPerAnno),"")</f>
        <v/>
      </c>
      <c r="J304" s="10" t="str">
        <f ca="1">IF('Piano prestito'!$B304&lt;&gt;"",IF('Piano prestito'!$E304+'Piano prestito'!$F304&lt;='Piano prestito'!$D304,'Piano prestito'!$D304-'Piano prestito'!$H304,0),"")</f>
        <v/>
      </c>
      <c r="K304" s="10" t="str">
        <f ca="1">IF('Piano prestito'!$B304&lt;&gt;"",SUM(INDEX('Piano prestito'!$I$13:$I$372,1,1):'Piano prestito'!$I304),"")</f>
        <v/>
      </c>
    </row>
    <row r="305" spans="2:11" x14ac:dyDescent="0.3">
      <c r="B305" s="6" t="str">
        <f ca="1">IF(PrestitoFavorevole,IF(ROW()-ROW('Piano prestito'!$B$12)&gt;NumeroDiPagamentiPianificato,"",ROW()-ROW('Piano prestito'!$B$12)),"")</f>
        <v/>
      </c>
      <c r="C305" s="8" t="str">
        <f ca="1">IF('Piano prestito'!$B305&lt;&gt;"",EOMONTH(DataInizioPrestito,ROW('Piano prestito'!$B305)-ROW('Piano prestito'!$B$12)-2)+DAY(DataInizioPrestito),"")</f>
        <v/>
      </c>
      <c r="D305" s="10" t="str">
        <f ca="1">IF('Piano prestito'!$B305&lt;&gt;"",IF(ROW()-ROW('Piano prestito'!$D$12)=1,ImportoPrestito,INDEX('Piano prestito'!$J$13:$J$372,ROW()-ROW('Piano prestito'!$D$12)-1)),"")</f>
        <v/>
      </c>
      <c r="E305" s="10" t="str">
        <f ca="1">IF('Piano prestito'!$B305&lt;&gt;"",PagamentoPianificato,"")</f>
        <v/>
      </c>
      <c r="F305" s="10" t="str">
        <f ca="1">IF('Piano prestito'!$B305&lt;&gt;"",IF('Piano prestito'!$E305+PagamentiAggiuntivi&lt;'Piano prestito'!$D305,PagamentiAggiuntivi,IF('Piano prestito'!$D305-'Piano prestito'!$E305&gt;0,'Piano prestito'!$D305-'Piano prestito'!$E305,0)),"")</f>
        <v/>
      </c>
      <c r="G305" s="10" t="str">
        <f ca="1">IF('Piano prestito'!$B305&lt;&gt;"",IF('Piano prestito'!$E305+'Piano prestito'!$F305&lt;='Piano prestito'!$D305,'Piano prestito'!$E305+'Piano prestito'!$F305,'Piano prestito'!$D305),"")</f>
        <v/>
      </c>
      <c r="H305" s="10" t="str">
        <f ca="1">IF('Piano prestito'!$B305&lt;&gt;"",'Piano prestito'!$G305-'Piano prestito'!$I305,"")</f>
        <v/>
      </c>
      <c r="I305" s="10" t="str">
        <f ca="1">IF('Piano prestito'!$B305&lt;&gt;"",'Piano prestito'!$D305*(TassoInteresse/PagamentiPerAnno),"")</f>
        <v/>
      </c>
      <c r="J305" s="10" t="str">
        <f ca="1">IF('Piano prestito'!$B305&lt;&gt;"",IF('Piano prestito'!$E305+'Piano prestito'!$F305&lt;='Piano prestito'!$D305,'Piano prestito'!$D305-'Piano prestito'!$H305,0),"")</f>
        <v/>
      </c>
      <c r="K305" s="10" t="str">
        <f ca="1">IF('Piano prestito'!$B305&lt;&gt;"",SUM(INDEX('Piano prestito'!$I$13:$I$372,1,1):'Piano prestito'!$I305),"")</f>
        <v/>
      </c>
    </row>
    <row r="306" spans="2:11" x14ac:dyDescent="0.3">
      <c r="B306" s="6" t="str">
        <f ca="1">IF(PrestitoFavorevole,IF(ROW()-ROW('Piano prestito'!$B$12)&gt;NumeroDiPagamentiPianificato,"",ROW()-ROW('Piano prestito'!$B$12)),"")</f>
        <v/>
      </c>
      <c r="C306" s="8" t="str">
        <f ca="1">IF('Piano prestito'!$B306&lt;&gt;"",EOMONTH(DataInizioPrestito,ROW('Piano prestito'!$B306)-ROW('Piano prestito'!$B$12)-2)+DAY(DataInizioPrestito),"")</f>
        <v/>
      </c>
      <c r="D306" s="10" t="str">
        <f ca="1">IF('Piano prestito'!$B306&lt;&gt;"",IF(ROW()-ROW('Piano prestito'!$D$12)=1,ImportoPrestito,INDEX('Piano prestito'!$J$13:$J$372,ROW()-ROW('Piano prestito'!$D$12)-1)),"")</f>
        <v/>
      </c>
      <c r="E306" s="10" t="str">
        <f ca="1">IF('Piano prestito'!$B306&lt;&gt;"",PagamentoPianificato,"")</f>
        <v/>
      </c>
      <c r="F306" s="10" t="str">
        <f ca="1">IF('Piano prestito'!$B306&lt;&gt;"",IF('Piano prestito'!$E306+PagamentiAggiuntivi&lt;'Piano prestito'!$D306,PagamentiAggiuntivi,IF('Piano prestito'!$D306-'Piano prestito'!$E306&gt;0,'Piano prestito'!$D306-'Piano prestito'!$E306,0)),"")</f>
        <v/>
      </c>
      <c r="G306" s="10" t="str">
        <f ca="1">IF('Piano prestito'!$B306&lt;&gt;"",IF('Piano prestito'!$E306+'Piano prestito'!$F306&lt;='Piano prestito'!$D306,'Piano prestito'!$E306+'Piano prestito'!$F306,'Piano prestito'!$D306),"")</f>
        <v/>
      </c>
      <c r="H306" s="10" t="str">
        <f ca="1">IF('Piano prestito'!$B306&lt;&gt;"",'Piano prestito'!$G306-'Piano prestito'!$I306,"")</f>
        <v/>
      </c>
      <c r="I306" s="10" t="str">
        <f ca="1">IF('Piano prestito'!$B306&lt;&gt;"",'Piano prestito'!$D306*(TassoInteresse/PagamentiPerAnno),"")</f>
        <v/>
      </c>
      <c r="J306" s="10" t="str">
        <f ca="1">IF('Piano prestito'!$B306&lt;&gt;"",IF('Piano prestito'!$E306+'Piano prestito'!$F306&lt;='Piano prestito'!$D306,'Piano prestito'!$D306-'Piano prestito'!$H306,0),"")</f>
        <v/>
      </c>
      <c r="K306" s="10" t="str">
        <f ca="1">IF('Piano prestito'!$B306&lt;&gt;"",SUM(INDEX('Piano prestito'!$I$13:$I$372,1,1):'Piano prestito'!$I306),"")</f>
        <v/>
      </c>
    </row>
    <row r="307" spans="2:11" x14ac:dyDescent="0.3">
      <c r="B307" s="6" t="str">
        <f ca="1">IF(PrestitoFavorevole,IF(ROW()-ROW('Piano prestito'!$B$12)&gt;NumeroDiPagamentiPianificato,"",ROW()-ROW('Piano prestito'!$B$12)),"")</f>
        <v/>
      </c>
      <c r="C307" s="8" t="str">
        <f ca="1">IF('Piano prestito'!$B307&lt;&gt;"",EOMONTH(DataInizioPrestito,ROW('Piano prestito'!$B307)-ROW('Piano prestito'!$B$12)-2)+DAY(DataInizioPrestito),"")</f>
        <v/>
      </c>
      <c r="D307" s="10" t="str">
        <f ca="1">IF('Piano prestito'!$B307&lt;&gt;"",IF(ROW()-ROW('Piano prestito'!$D$12)=1,ImportoPrestito,INDEX('Piano prestito'!$J$13:$J$372,ROW()-ROW('Piano prestito'!$D$12)-1)),"")</f>
        <v/>
      </c>
      <c r="E307" s="10" t="str">
        <f ca="1">IF('Piano prestito'!$B307&lt;&gt;"",PagamentoPianificato,"")</f>
        <v/>
      </c>
      <c r="F307" s="10" t="str">
        <f ca="1">IF('Piano prestito'!$B307&lt;&gt;"",IF('Piano prestito'!$E307+PagamentiAggiuntivi&lt;'Piano prestito'!$D307,PagamentiAggiuntivi,IF('Piano prestito'!$D307-'Piano prestito'!$E307&gt;0,'Piano prestito'!$D307-'Piano prestito'!$E307,0)),"")</f>
        <v/>
      </c>
      <c r="G307" s="10" t="str">
        <f ca="1">IF('Piano prestito'!$B307&lt;&gt;"",IF('Piano prestito'!$E307+'Piano prestito'!$F307&lt;='Piano prestito'!$D307,'Piano prestito'!$E307+'Piano prestito'!$F307,'Piano prestito'!$D307),"")</f>
        <v/>
      </c>
      <c r="H307" s="10" t="str">
        <f ca="1">IF('Piano prestito'!$B307&lt;&gt;"",'Piano prestito'!$G307-'Piano prestito'!$I307,"")</f>
        <v/>
      </c>
      <c r="I307" s="10" t="str">
        <f ca="1">IF('Piano prestito'!$B307&lt;&gt;"",'Piano prestito'!$D307*(TassoInteresse/PagamentiPerAnno),"")</f>
        <v/>
      </c>
      <c r="J307" s="10" t="str">
        <f ca="1">IF('Piano prestito'!$B307&lt;&gt;"",IF('Piano prestito'!$E307+'Piano prestito'!$F307&lt;='Piano prestito'!$D307,'Piano prestito'!$D307-'Piano prestito'!$H307,0),"")</f>
        <v/>
      </c>
      <c r="K307" s="10" t="str">
        <f ca="1">IF('Piano prestito'!$B307&lt;&gt;"",SUM(INDEX('Piano prestito'!$I$13:$I$372,1,1):'Piano prestito'!$I307),"")</f>
        <v/>
      </c>
    </row>
    <row r="308" spans="2:11" x14ac:dyDescent="0.3">
      <c r="B308" s="6" t="str">
        <f ca="1">IF(PrestitoFavorevole,IF(ROW()-ROW('Piano prestito'!$B$12)&gt;NumeroDiPagamentiPianificato,"",ROW()-ROW('Piano prestito'!$B$12)),"")</f>
        <v/>
      </c>
      <c r="C308" s="8" t="str">
        <f ca="1">IF('Piano prestito'!$B308&lt;&gt;"",EOMONTH(DataInizioPrestito,ROW('Piano prestito'!$B308)-ROW('Piano prestito'!$B$12)-2)+DAY(DataInizioPrestito),"")</f>
        <v/>
      </c>
      <c r="D308" s="10" t="str">
        <f ca="1">IF('Piano prestito'!$B308&lt;&gt;"",IF(ROW()-ROW('Piano prestito'!$D$12)=1,ImportoPrestito,INDEX('Piano prestito'!$J$13:$J$372,ROW()-ROW('Piano prestito'!$D$12)-1)),"")</f>
        <v/>
      </c>
      <c r="E308" s="10" t="str">
        <f ca="1">IF('Piano prestito'!$B308&lt;&gt;"",PagamentoPianificato,"")</f>
        <v/>
      </c>
      <c r="F308" s="10" t="str">
        <f ca="1">IF('Piano prestito'!$B308&lt;&gt;"",IF('Piano prestito'!$E308+PagamentiAggiuntivi&lt;'Piano prestito'!$D308,PagamentiAggiuntivi,IF('Piano prestito'!$D308-'Piano prestito'!$E308&gt;0,'Piano prestito'!$D308-'Piano prestito'!$E308,0)),"")</f>
        <v/>
      </c>
      <c r="G308" s="10" t="str">
        <f ca="1">IF('Piano prestito'!$B308&lt;&gt;"",IF('Piano prestito'!$E308+'Piano prestito'!$F308&lt;='Piano prestito'!$D308,'Piano prestito'!$E308+'Piano prestito'!$F308,'Piano prestito'!$D308),"")</f>
        <v/>
      </c>
      <c r="H308" s="10" t="str">
        <f ca="1">IF('Piano prestito'!$B308&lt;&gt;"",'Piano prestito'!$G308-'Piano prestito'!$I308,"")</f>
        <v/>
      </c>
      <c r="I308" s="10" t="str">
        <f ca="1">IF('Piano prestito'!$B308&lt;&gt;"",'Piano prestito'!$D308*(TassoInteresse/PagamentiPerAnno),"")</f>
        <v/>
      </c>
      <c r="J308" s="10" t="str">
        <f ca="1">IF('Piano prestito'!$B308&lt;&gt;"",IF('Piano prestito'!$E308+'Piano prestito'!$F308&lt;='Piano prestito'!$D308,'Piano prestito'!$D308-'Piano prestito'!$H308,0),"")</f>
        <v/>
      </c>
      <c r="K308" s="10" t="str">
        <f ca="1">IF('Piano prestito'!$B308&lt;&gt;"",SUM(INDEX('Piano prestito'!$I$13:$I$372,1,1):'Piano prestito'!$I308),"")</f>
        <v/>
      </c>
    </row>
    <row r="309" spans="2:11" x14ac:dyDescent="0.3">
      <c r="B309" s="6" t="str">
        <f ca="1">IF(PrestitoFavorevole,IF(ROW()-ROW('Piano prestito'!$B$12)&gt;NumeroDiPagamentiPianificato,"",ROW()-ROW('Piano prestito'!$B$12)),"")</f>
        <v/>
      </c>
      <c r="C309" s="8" t="str">
        <f ca="1">IF('Piano prestito'!$B309&lt;&gt;"",EOMONTH(DataInizioPrestito,ROW('Piano prestito'!$B309)-ROW('Piano prestito'!$B$12)-2)+DAY(DataInizioPrestito),"")</f>
        <v/>
      </c>
      <c r="D309" s="10" t="str">
        <f ca="1">IF('Piano prestito'!$B309&lt;&gt;"",IF(ROW()-ROW('Piano prestito'!$D$12)=1,ImportoPrestito,INDEX('Piano prestito'!$J$13:$J$372,ROW()-ROW('Piano prestito'!$D$12)-1)),"")</f>
        <v/>
      </c>
      <c r="E309" s="10" t="str">
        <f ca="1">IF('Piano prestito'!$B309&lt;&gt;"",PagamentoPianificato,"")</f>
        <v/>
      </c>
      <c r="F309" s="10" t="str">
        <f ca="1">IF('Piano prestito'!$B309&lt;&gt;"",IF('Piano prestito'!$E309+PagamentiAggiuntivi&lt;'Piano prestito'!$D309,PagamentiAggiuntivi,IF('Piano prestito'!$D309-'Piano prestito'!$E309&gt;0,'Piano prestito'!$D309-'Piano prestito'!$E309,0)),"")</f>
        <v/>
      </c>
      <c r="G309" s="10" t="str">
        <f ca="1">IF('Piano prestito'!$B309&lt;&gt;"",IF('Piano prestito'!$E309+'Piano prestito'!$F309&lt;='Piano prestito'!$D309,'Piano prestito'!$E309+'Piano prestito'!$F309,'Piano prestito'!$D309),"")</f>
        <v/>
      </c>
      <c r="H309" s="10" t="str">
        <f ca="1">IF('Piano prestito'!$B309&lt;&gt;"",'Piano prestito'!$G309-'Piano prestito'!$I309,"")</f>
        <v/>
      </c>
      <c r="I309" s="10" t="str">
        <f ca="1">IF('Piano prestito'!$B309&lt;&gt;"",'Piano prestito'!$D309*(TassoInteresse/PagamentiPerAnno),"")</f>
        <v/>
      </c>
      <c r="J309" s="10" t="str">
        <f ca="1">IF('Piano prestito'!$B309&lt;&gt;"",IF('Piano prestito'!$E309+'Piano prestito'!$F309&lt;='Piano prestito'!$D309,'Piano prestito'!$D309-'Piano prestito'!$H309,0),"")</f>
        <v/>
      </c>
      <c r="K309" s="10" t="str">
        <f ca="1">IF('Piano prestito'!$B309&lt;&gt;"",SUM(INDEX('Piano prestito'!$I$13:$I$372,1,1):'Piano prestito'!$I309),"")</f>
        <v/>
      </c>
    </row>
    <row r="310" spans="2:11" x14ac:dyDescent="0.3">
      <c r="B310" s="6" t="str">
        <f ca="1">IF(PrestitoFavorevole,IF(ROW()-ROW('Piano prestito'!$B$12)&gt;NumeroDiPagamentiPianificato,"",ROW()-ROW('Piano prestito'!$B$12)),"")</f>
        <v/>
      </c>
      <c r="C310" s="8" t="str">
        <f ca="1">IF('Piano prestito'!$B310&lt;&gt;"",EOMONTH(DataInizioPrestito,ROW('Piano prestito'!$B310)-ROW('Piano prestito'!$B$12)-2)+DAY(DataInizioPrestito),"")</f>
        <v/>
      </c>
      <c r="D310" s="10" t="str">
        <f ca="1">IF('Piano prestito'!$B310&lt;&gt;"",IF(ROW()-ROW('Piano prestito'!$D$12)=1,ImportoPrestito,INDEX('Piano prestito'!$J$13:$J$372,ROW()-ROW('Piano prestito'!$D$12)-1)),"")</f>
        <v/>
      </c>
      <c r="E310" s="10" t="str">
        <f ca="1">IF('Piano prestito'!$B310&lt;&gt;"",PagamentoPianificato,"")</f>
        <v/>
      </c>
      <c r="F310" s="10" t="str">
        <f ca="1">IF('Piano prestito'!$B310&lt;&gt;"",IF('Piano prestito'!$E310+PagamentiAggiuntivi&lt;'Piano prestito'!$D310,PagamentiAggiuntivi,IF('Piano prestito'!$D310-'Piano prestito'!$E310&gt;0,'Piano prestito'!$D310-'Piano prestito'!$E310,0)),"")</f>
        <v/>
      </c>
      <c r="G310" s="10" t="str">
        <f ca="1">IF('Piano prestito'!$B310&lt;&gt;"",IF('Piano prestito'!$E310+'Piano prestito'!$F310&lt;='Piano prestito'!$D310,'Piano prestito'!$E310+'Piano prestito'!$F310,'Piano prestito'!$D310),"")</f>
        <v/>
      </c>
      <c r="H310" s="10" t="str">
        <f ca="1">IF('Piano prestito'!$B310&lt;&gt;"",'Piano prestito'!$G310-'Piano prestito'!$I310,"")</f>
        <v/>
      </c>
      <c r="I310" s="10" t="str">
        <f ca="1">IF('Piano prestito'!$B310&lt;&gt;"",'Piano prestito'!$D310*(TassoInteresse/PagamentiPerAnno),"")</f>
        <v/>
      </c>
      <c r="J310" s="10" t="str">
        <f ca="1">IF('Piano prestito'!$B310&lt;&gt;"",IF('Piano prestito'!$E310+'Piano prestito'!$F310&lt;='Piano prestito'!$D310,'Piano prestito'!$D310-'Piano prestito'!$H310,0),"")</f>
        <v/>
      </c>
      <c r="K310" s="10" t="str">
        <f ca="1">IF('Piano prestito'!$B310&lt;&gt;"",SUM(INDEX('Piano prestito'!$I$13:$I$372,1,1):'Piano prestito'!$I310),"")</f>
        <v/>
      </c>
    </row>
    <row r="311" spans="2:11" x14ac:dyDescent="0.3">
      <c r="B311" s="6" t="str">
        <f ca="1">IF(PrestitoFavorevole,IF(ROW()-ROW('Piano prestito'!$B$12)&gt;NumeroDiPagamentiPianificato,"",ROW()-ROW('Piano prestito'!$B$12)),"")</f>
        <v/>
      </c>
      <c r="C311" s="8" t="str">
        <f ca="1">IF('Piano prestito'!$B311&lt;&gt;"",EOMONTH(DataInizioPrestito,ROW('Piano prestito'!$B311)-ROW('Piano prestito'!$B$12)-2)+DAY(DataInizioPrestito),"")</f>
        <v/>
      </c>
      <c r="D311" s="10" t="str">
        <f ca="1">IF('Piano prestito'!$B311&lt;&gt;"",IF(ROW()-ROW('Piano prestito'!$D$12)=1,ImportoPrestito,INDEX('Piano prestito'!$J$13:$J$372,ROW()-ROW('Piano prestito'!$D$12)-1)),"")</f>
        <v/>
      </c>
      <c r="E311" s="10" t="str">
        <f ca="1">IF('Piano prestito'!$B311&lt;&gt;"",PagamentoPianificato,"")</f>
        <v/>
      </c>
      <c r="F311" s="10" t="str">
        <f ca="1">IF('Piano prestito'!$B311&lt;&gt;"",IF('Piano prestito'!$E311+PagamentiAggiuntivi&lt;'Piano prestito'!$D311,PagamentiAggiuntivi,IF('Piano prestito'!$D311-'Piano prestito'!$E311&gt;0,'Piano prestito'!$D311-'Piano prestito'!$E311,0)),"")</f>
        <v/>
      </c>
      <c r="G311" s="10" t="str">
        <f ca="1">IF('Piano prestito'!$B311&lt;&gt;"",IF('Piano prestito'!$E311+'Piano prestito'!$F311&lt;='Piano prestito'!$D311,'Piano prestito'!$E311+'Piano prestito'!$F311,'Piano prestito'!$D311),"")</f>
        <v/>
      </c>
      <c r="H311" s="10" t="str">
        <f ca="1">IF('Piano prestito'!$B311&lt;&gt;"",'Piano prestito'!$G311-'Piano prestito'!$I311,"")</f>
        <v/>
      </c>
      <c r="I311" s="10" t="str">
        <f ca="1">IF('Piano prestito'!$B311&lt;&gt;"",'Piano prestito'!$D311*(TassoInteresse/PagamentiPerAnno),"")</f>
        <v/>
      </c>
      <c r="J311" s="10" t="str">
        <f ca="1">IF('Piano prestito'!$B311&lt;&gt;"",IF('Piano prestito'!$E311+'Piano prestito'!$F311&lt;='Piano prestito'!$D311,'Piano prestito'!$D311-'Piano prestito'!$H311,0),"")</f>
        <v/>
      </c>
      <c r="K311" s="10" t="str">
        <f ca="1">IF('Piano prestito'!$B311&lt;&gt;"",SUM(INDEX('Piano prestito'!$I$13:$I$372,1,1):'Piano prestito'!$I311),"")</f>
        <v/>
      </c>
    </row>
    <row r="312" spans="2:11" x14ac:dyDescent="0.3">
      <c r="B312" s="6" t="str">
        <f ca="1">IF(PrestitoFavorevole,IF(ROW()-ROW('Piano prestito'!$B$12)&gt;NumeroDiPagamentiPianificato,"",ROW()-ROW('Piano prestito'!$B$12)),"")</f>
        <v/>
      </c>
      <c r="C312" s="8" t="str">
        <f ca="1">IF('Piano prestito'!$B312&lt;&gt;"",EOMONTH(DataInizioPrestito,ROW('Piano prestito'!$B312)-ROW('Piano prestito'!$B$12)-2)+DAY(DataInizioPrestito),"")</f>
        <v/>
      </c>
      <c r="D312" s="10" t="str">
        <f ca="1">IF('Piano prestito'!$B312&lt;&gt;"",IF(ROW()-ROW('Piano prestito'!$D$12)=1,ImportoPrestito,INDEX('Piano prestito'!$J$13:$J$372,ROW()-ROW('Piano prestito'!$D$12)-1)),"")</f>
        <v/>
      </c>
      <c r="E312" s="10" t="str">
        <f ca="1">IF('Piano prestito'!$B312&lt;&gt;"",PagamentoPianificato,"")</f>
        <v/>
      </c>
      <c r="F312" s="10" t="str">
        <f ca="1">IF('Piano prestito'!$B312&lt;&gt;"",IF('Piano prestito'!$E312+PagamentiAggiuntivi&lt;'Piano prestito'!$D312,PagamentiAggiuntivi,IF('Piano prestito'!$D312-'Piano prestito'!$E312&gt;0,'Piano prestito'!$D312-'Piano prestito'!$E312,0)),"")</f>
        <v/>
      </c>
      <c r="G312" s="10" t="str">
        <f ca="1">IF('Piano prestito'!$B312&lt;&gt;"",IF('Piano prestito'!$E312+'Piano prestito'!$F312&lt;='Piano prestito'!$D312,'Piano prestito'!$E312+'Piano prestito'!$F312,'Piano prestito'!$D312),"")</f>
        <v/>
      </c>
      <c r="H312" s="10" t="str">
        <f ca="1">IF('Piano prestito'!$B312&lt;&gt;"",'Piano prestito'!$G312-'Piano prestito'!$I312,"")</f>
        <v/>
      </c>
      <c r="I312" s="10" t="str">
        <f ca="1">IF('Piano prestito'!$B312&lt;&gt;"",'Piano prestito'!$D312*(TassoInteresse/PagamentiPerAnno),"")</f>
        <v/>
      </c>
      <c r="J312" s="10" t="str">
        <f ca="1">IF('Piano prestito'!$B312&lt;&gt;"",IF('Piano prestito'!$E312+'Piano prestito'!$F312&lt;='Piano prestito'!$D312,'Piano prestito'!$D312-'Piano prestito'!$H312,0),"")</f>
        <v/>
      </c>
      <c r="K312" s="10" t="str">
        <f ca="1">IF('Piano prestito'!$B312&lt;&gt;"",SUM(INDEX('Piano prestito'!$I$13:$I$372,1,1):'Piano prestito'!$I312),"")</f>
        <v/>
      </c>
    </row>
    <row r="313" spans="2:11" x14ac:dyDescent="0.3">
      <c r="B313" s="6" t="str">
        <f ca="1">IF(PrestitoFavorevole,IF(ROW()-ROW('Piano prestito'!$B$12)&gt;NumeroDiPagamentiPianificato,"",ROW()-ROW('Piano prestito'!$B$12)),"")</f>
        <v/>
      </c>
      <c r="C313" s="8" t="str">
        <f ca="1">IF('Piano prestito'!$B313&lt;&gt;"",EOMONTH(DataInizioPrestito,ROW('Piano prestito'!$B313)-ROW('Piano prestito'!$B$12)-2)+DAY(DataInizioPrestito),"")</f>
        <v/>
      </c>
      <c r="D313" s="10" t="str">
        <f ca="1">IF('Piano prestito'!$B313&lt;&gt;"",IF(ROW()-ROW('Piano prestito'!$D$12)=1,ImportoPrestito,INDEX('Piano prestito'!$J$13:$J$372,ROW()-ROW('Piano prestito'!$D$12)-1)),"")</f>
        <v/>
      </c>
      <c r="E313" s="10" t="str">
        <f ca="1">IF('Piano prestito'!$B313&lt;&gt;"",PagamentoPianificato,"")</f>
        <v/>
      </c>
      <c r="F313" s="10" t="str">
        <f ca="1">IF('Piano prestito'!$B313&lt;&gt;"",IF('Piano prestito'!$E313+PagamentiAggiuntivi&lt;'Piano prestito'!$D313,PagamentiAggiuntivi,IF('Piano prestito'!$D313-'Piano prestito'!$E313&gt;0,'Piano prestito'!$D313-'Piano prestito'!$E313,0)),"")</f>
        <v/>
      </c>
      <c r="G313" s="10" t="str">
        <f ca="1">IF('Piano prestito'!$B313&lt;&gt;"",IF('Piano prestito'!$E313+'Piano prestito'!$F313&lt;='Piano prestito'!$D313,'Piano prestito'!$E313+'Piano prestito'!$F313,'Piano prestito'!$D313),"")</f>
        <v/>
      </c>
      <c r="H313" s="10" t="str">
        <f ca="1">IF('Piano prestito'!$B313&lt;&gt;"",'Piano prestito'!$G313-'Piano prestito'!$I313,"")</f>
        <v/>
      </c>
      <c r="I313" s="10" t="str">
        <f ca="1">IF('Piano prestito'!$B313&lt;&gt;"",'Piano prestito'!$D313*(TassoInteresse/PagamentiPerAnno),"")</f>
        <v/>
      </c>
      <c r="J313" s="10" t="str">
        <f ca="1">IF('Piano prestito'!$B313&lt;&gt;"",IF('Piano prestito'!$E313+'Piano prestito'!$F313&lt;='Piano prestito'!$D313,'Piano prestito'!$D313-'Piano prestito'!$H313,0),"")</f>
        <v/>
      </c>
      <c r="K313" s="10" t="str">
        <f ca="1">IF('Piano prestito'!$B313&lt;&gt;"",SUM(INDEX('Piano prestito'!$I$13:$I$372,1,1):'Piano prestito'!$I313),"")</f>
        <v/>
      </c>
    </row>
    <row r="314" spans="2:11" x14ac:dyDescent="0.3">
      <c r="B314" s="6" t="str">
        <f ca="1">IF(PrestitoFavorevole,IF(ROW()-ROW('Piano prestito'!$B$12)&gt;NumeroDiPagamentiPianificato,"",ROW()-ROW('Piano prestito'!$B$12)),"")</f>
        <v/>
      </c>
      <c r="C314" s="8" t="str">
        <f ca="1">IF('Piano prestito'!$B314&lt;&gt;"",EOMONTH(DataInizioPrestito,ROW('Piano prestito'!$B314)-ROW('Piano prestito'!$B$12)-2)+DAY(DataInizioPrestito),"")</f>
        <v/>
      </c>
      <c r="D314" s="10" t="str">
        <f ca="1">IF('Piano prestito'!$B314&lt;&gt;"",IF(ROW()-ROW('Piano prestito'!$D$12)=1,ImportoPrestito,INDEX('Piano prestito'!$J$13:$J$372,ROW()-ROW('Piano prestito'!$D$12)-1)),"")</f>
        <v/>
      </c>
      <c r="E314" s="10" t="str">
        <f ca="1">IF('Piano prestito'!$B314&lt;&gt;"",PagamentoPianificato,"")</f>
        <v/>
      </c>
      <c r="F314" s="10" t="str">
        <f ca="1">IF('Piano prestito'!$B314&lt;&gt;"",IF('Piano prestito'!$E314+PagamentiAggiuntivi&lt;'Piano prestito'!$D314,PagamentiAggiuntivi,IF('Piano prestito'!$D314-'Piano prestito'!$E314&gt;0,'Piano prestito'!$D314-'Piano prestito'!$E314,0)),"")</f>
        <v/>
      </c>
      <c r="G314" s="10" t="str">
        <f ca="1">IF('Piano prestito'!$B314&lt;&gt;"",IF('Piano prestito'!$E314+'Piano prestito'!$F314&lt;='Piano prestito'!$D314,'Piano prestito'!$E314+'Piano prestito'!$F314,'Piano prestito'!$D314),"")</f>
        <v/>
      </c>
      <c r="H314" s="10" t="str">
        <f ca="1">IF('Piano prestito'!$B314&lt;&gt;"",'Piano prestito'!$G314-'Piano prestito'!$I314,"")</f>
        <v/>
      </c>
      <c r="I314" s="10" t="str">
        <f ca="1">IF('Piano prestito'!$B314&lt;&gt;"",'Piano prestito'!$D314*(TassoInteresse/PagamentiPerAnno),"")</f>
        <v/>
      </c>
      <c r="J314" s="10" t="str">
        <f ca="1">IF('Piano prestito'!$B314&lt;&gt;"",IF('Piano prestito'!$E314+'Piano prestito'!$F314&lt;='Piano prestito'!$D314,'Piano prestito'!$D314-'Piano prestito'!$H314,0),"")</f>
        <v/>
      </c>
      <c r="K314" s="10" t="str">
        <f ca="1">IF('Piano prestito'!$B314&lt;&gt;"",SUM(INDEX('Piano prestito'!$I$13:$I$372,1,1):'Piano prestito'!$I314),"")</f>
        <v/>
      </c>
    </row>
    <row r="315" spans="2:11" x14ac:dyDescent="0.3">
      <c r="B315" s="6" t="str">
        <f ca="1">IF(PrestitoFavorevole,IF(ROW()-ROW('Piano prestito'!$B$12)&gt;NumeroDiPagamentiPianificato,"",ROW()-ROW('Piano prestito'!$B$12)),"")</f>
        <v/>
      </c>
      <c r="C315" s="8" t="str">
        <f ca="1">IF('Piano prestito'!$B315&lt;&gt;"",EOMONTH(DataInizioPrestito,ROW('Piano prestito'!$B315)-ROW('Piano prestito'!$B$12)-2)+DAY(DataInizioPrestito),"")</f>
        <v/>
      </c>
      <c r="D315" s="10" t="str">
        <f ca="1">IF('Piano prestito'!$B315&lt;&gt;"",IF(ROW()-ROW('Piano prestito'!$D$12)=1,ImportoPrestito,INDEX('Piano prestito'!$J$13:$J$372,ROW()-ROW('Piano prestito'!$D$12)-1)),"")</f>
        <v/>
      </c>
      <c r="E315" s="10" t="str">
        <f ca="1">IF('Piano prestito'!$B315&lt;&gt;"",PagamentoPianificato,"")</f>
        <v/>
      </c>
      <c r="F315" s="10" t="str">
        <f ca="1">IF('Piano prestito'!$B315&lt;&gt;"",IF('Piano prestito'!$E315+PagamentiAggiuntivi&lt;'Piano prestito'!$D315,PagamentiAggiuntivi,IF('Piano prestito'!$D315-'Piano prestito'!$E315&gt;0,'Piano prestito'!$D315-'Piano prestito'!$E315,0)),"")</f>
        <v/>
      </c>
      <c r="G315" s="10" t="str">
        <f ca="1">IF('Piano prestito'!$B315&lt;&gt;"",IF('Piano prestito'!$E315+'Piano prestito'!$F315&lt;='Piano prestito'!$D315,'Piano prestito'!$E315+'Piano prestito'!$F315,'Piano prestito'!$D315),"")</f>
        <v/>
      </c>
      <c r="H315" s="10" t="str">
        <f ca="1">IF('Piano prestito'!$B315&lt;&gt;"",'Piano prestito'!$G315-'Piano prestito'!$I315,"")</f>
        <v/>
      </c>
      <c r="I315" s="10" t="str">
        <f ca="1">IF('Piano prestito'!$B315&lt;&gt;"",'Piano prestito'!$D315*(TassoInteresse/PagamentiPerAnno),"")</f>
        <v/>
      </c>
      <c r="J315" s="10" t="str">
        <f ca="1">IF('Piano prestito'!$B315&lt;&gt;"",IF('Piano prestito'!$E315+'Piano prestito'!$F315&lt;='Piano prestito'!$D315,'Piano prestito'!$D315-'Piano prestito'!$H315,0),"")</f>
        <v/>
      </c>
      <c r="K315" s="10" t="str">
        <f ca="1">IF('Piano prestito'!$B315&lt;&gt;"",SUM(INDEX('Piano prestito'!$I$13:$I$372,1,1):'Piano prestito'!$I315),"")</f>
        <v/>
      </c>
    </row>
    <row r="316" spans="2:11" x14ac:dyDescent="0.3">
      <c r="B316" s="6" t="str">
        <f ca="1">IF(PrestitoFavorevole,IF(ROW()-ROW('Piano prestito'!$B$12)&gt;NumeroDiPagamentiPianificato,"",ROW()-ROW('Piano prestito'!$B$12)),"")</f>
        <v/>
      </c>
      <c r="C316" s="8" t="str">
        <f ca="1">IF('Piano prestito'!$B316&lt;&gt;"",EOMONTH(DataInizioPrestito,ROW('Piano prestito'!$B316)-ROW('Piano prestito'!$B$12)-2)+DAY(DataInizioPrestito),"")</f>
        <v/>
      </c>
      <c r="D316" s="10" t="str">
        <f ca="1">IF('Piano prestito'!$B316&lt;&gt;"",IF(ROW()-ROW('Piano prestito'!$D$12)=1,ImportoPrestito,INDEX('Piano prestito'!$J$13:$J$372,ROW()-ROW('Piano prestito'!$D$12)-1)),"")</f>
        <v/>
      </c>
      <c r="E316" s="10" t="str">
        <f ca="1">IF('Piano prestito'!$B316&lt;&gt;"",PagamentoPianificato,"")</f>
        <v/>
      </c>
      <c r="F316" s="10" t="str">
        <f ca="1">IF('Piano prestito'!$B316&lt;&gt;"",IF('Piano prestito'!$E316+PagamentiAggiuntivi&lt;'Piano prestito'!$D316,PagamentiAggiuntivi,IF('Piano prestito'!$D316-'Piano prestito'!$E316&gt;0,'Piano prestito'!$D316-'Piano prestito'!$E316,0)),"")</f>
        <v/>
      </c>
      <c r="G316" s="10" t="str">
        <f ca="1">IF('Piano prestito'!$B316&lt;&gt;"",IF('Piano prestito'!$E316+'Piano prestito'!$F316&lt;='Piano prestito'!$D316,'Piano prestito'!$E316+'Piano prestito'!$F316,'Piano prestito'!$D316),"")</f>
        <v/>
      </c>
      <c r="H316" s="10" t="str">
        <f ca="1">IF('Piano prestito'!$B316&lt;&gt;"",'Piano prestito'!$G316-'Piano prestito'!$I316,"")</f>
        <v/>
      </c>
      <c r="I316" s="10" t="str">
        <f ca="1">IF('Piano prestito'!$B316&lt;&gt;"",'Piano prestito'!$D316*(TassoInteresse/PagamentiPerAnno),"")</f>
        <v/>
      </c>
      <c r="J316" s="10" t="str">
        <f ca="1">IF('Piano prestito'!$B316&lt;&gt;"",IF('Piano prestito'!$E316+'Piano prestito'!$F316&lt;='Piano prestito'!$D316,'Piano prestito'!$D316-'Piano prestito'!$H316,0),"")</f>
        <v/>
      </c>
      <c r="K316" s="10" t="str">
        <f ca="1">IF('Piano prestito'!$B316&lt;&gt;"",SUM(INDEX('Piano prestito'!$I$13:$I$372,1,1):'Piano prestito'!$I316),"")</f>
        <v/>
      </c>
    </row>
    <row r="317" spans="2:11" x14ac:dyDescent="0.3">
      <c r="B317" s="6" t="str">
        <f ca="1">IF(PrestitoFavorevole,IF(ROW()-ROW('Piano prestito'!$B$12)&gt;NumeroDiPagamentiPianificato,"",ROW()-ROW('Piano prestito'!$B$12)),"")</f>
        <v/>
      </c>
      <c r="C317" s="8" t="str">
        <f ca="1">IF('Piano prestito'!$B317&lt;&gt;"",EOMONTH(DataInizioPrestito,ROW('Piano prestito'!$B317)-ROW('Piano prestito'!$B$12)-2)+DAY(DataInizioPrestito),"")</f>
        <v/>
      </c>
      <c r="D317" s="10" t="str">
        <f ca="1">IF('Piano prestito'!$B317&lt;&gt;"",IF(ROW()-ROW('Piano prestito'!$D$12)=1,ImportoPrestito,INDEX('Piano prestito'!$J$13:$J$372,ROW()-ROW('Piano prestito'!$D$12)-1)),"")</f>
        <v/>
      </c>
      <c r="E317" s="10" t="str">
        <f ca="1">IF('Piano prestito'!$B317&lt;&gt;"",PagamentoPianificato,"")</f>
        <v/>
      </c>
      <c r="F317" s="10" t="str">
        <f ca="1">IF('Piano prestito'!$B317&lt;&gt;"",IF('Piano prestito'!$E317+PagamentiAggiuntivi&lt;'Piano prestito'!$D317,PagamentiAggiuntivi,IF('Piano prestito'!$D317-'Piano prestito'!$E317&gt;0,'Piano prestito'!$D317-'Piano prestito'!$E317,0)),"")</f>
        <v/>
      </c>
      <c r="G317" s="10" t="str">
        <f ca="1">IF('Piano prestito'!$B317&lt;&gt;"",IF('Piano prestito'!$E317+'Piano prestito'!$F317&lt;='Piano prestito'!$D317,'Piano prestito'!$E317+'Piano prestito'!$F317,'Piano prestito'!$D317),"")</f>
        <v/>
      </c>
      <c r="H317" s="10" t="str">
        <f ca="1">IF('Piano prestito'!$B317&lt;&gt;"",'Piano prestito'!$G317-'Piano prestito'!$I317,"")</f>
        <v/>
      </c>
      <c r="I317" s="10" t="str">
        <f ca="1">IF('Piano prestito'!$B317&lt;&gt;"",'Piano prestito'!$D317*(TassoInteresse/PagamentiPerAnno),"")</f>
        <v/>
      </c>
      <c r="J317" s="10" t="str">
        <f ca="1">IF('Piano prestito'!$B317&lt;&gt;"",IF('Piano prestito'!$E317+'Piano prestito'!$F317&lt;='Piano prestito'!$D317,'Piano prestito'!$D317-'Piano prestito'!$H317,0),"")</f>
        <v/>
      </c>
      <c r="K317" s="10" t="str">
        <f ca="1">IF('Piano prestito'!$B317&lt;&gt;"",SUM(INDEX('Piano prestito'!$I$13:$I$372,1,1):'Piano prestito'!$I317),"")</f>
        <v/>
      </c>
    </row>
    <row r="318" spans="2:11" x14ac:dyDescent="0.3">
      <c r="B318" s="6" t="str">
        <f ca="1">IF(PrestitoFavorevole,IF(ROW()-ROW('Piano prestito'!$B$12)&gt;NumeroDiPagamentiPianificato,"",ROW()-ROW('Piano prestito'!$B$12)),"")</f>
        <v/>
      </c>
      <c r="C318" s="8" t="str">
        <f ca="1">IF('Piano prestito'!$B318&lt;&gt;"",EOMONTH(DataInizioPrestito,ROW('Piano prestito'!$B318)-ROW('Piano prestito'!$B$12)-2)+DAY(DataInizioPrestito),"")</f>
        <v/>
      </c>
      <c r="D318" s="10" t="str">
        <f ca="1">IF('Piano prestito'!$B318&lt;&gt;"",IF(ROW()-ROW('Piano prestito'!$D$12)=1,ImportoPrestito,INDEX('Piano prestito'!$J$13:$J$372,ROW()-ROW('Piano prestito'!$D$12)-1)),"")</f>
        <v/>
      </c>
      <c r="E318" s="10" t="str">
        <f ca="1">IF('Piano prestito'!$B318&lt;&gt;"",PagamentoPianificato,"")</f>
        <v/>
      </c>
      <c r="F318" s="10" t="str">
        <f ca="1">IF('Piano prestito'!$B318&lt;&gt;"",IF('Piano prestito'!$E318+PagamentiAggiuntivi&lt;'Piano prestito'!$D318,PagamentiAggiuntivi,IF('Piano prestito'!$D318-'Piano prestito'!$E318&gt;0,'Piano prestito'!$D318-'Piano prestito'!$E318,0)),"")</f>
        <v/>
      </c>
      <c r="G318" s="10" t="str">
        <f ca="1">IF('Piano prestito'!$B318&lt;&gt;"",IF('Piano prestito'!$E318+'Piano prestito'!$F318&lt;='Piano prestito'!$D318,'Piano prestito'!$E318+'Piano prestito'!$F318,'Piano prestito'!$D318),"")</f>
        <v/>
      </c>
      <c r="H318" s="10" t="str">
        <f ca="1">IF('Piano prestito'!$B318&lt;&gt;"",'Piano prestito'!$G318-'Piano prestito'!$I318,"")</f>
        <v/>
      </c>
      <c r="I318" s="10" t="str">
        <f ca="1">IF('Piano prestito'!$B318&lt;&gt;"",'Piano prestito'!$D318*(TassoInteresse/PagamentiPerAnno),"")</f>
        <v/>
      </c>
      <c r="J318" s="10" t="str">
        <f ca="1">IF('Piano prestito'!$B318&lt;&gt;"",IF('Piano prestito'!$E318+'Piano prestito'!$F318&lt;='Piano prestito'!$D318,'Piano prestito'!$D318-'Piano prestito'!$H318,0),"")</f>
        <v/>
      </c>
      <c r="K318" s="10" t="str">
        <f ca="1">IF('Piano prestito'!$B318&lt;&gt;"",SUM(INDEX('Piano prestito'!$I$13:$I$372,1,1):'Piano prestito'!$I318),"")</f>
        <v/>
      </c>
    </row>
    <row r="319" spans="2:11" x14ac:dyDescent="0.3">
      <c r="B319" s="6" t="str">
        <f ca="1">IF(PrestitoFavorevole,IF(ROW()-ROW('Piano prestito'!$B$12)&gt;NumeroDiPagamentiPianificato,"",ROW()-ROW('Piano prestito'!$B$12)),"")</f>
        <v/>
      </c>
      <c r="C319" s="8" t="str">
        <f ca="1">IF('Piano prestito'!$B319&lt;&gt;"",EOMONTH(DataInizioPrestito,ROW('Piano prestito'!$B319)-ROW('Piano prestito'!$B$12)-2)+DAY(DataInizioPrestito),"")</f>
        <v/>
      </c>
      <c r="D319" s="10" t="str">
        <f ca="1">IF('Piano prestito'!$B319&lt;&gt;"",IF(ROW()-ROW('Piano prestito'!$D$12)=1,ImportoPrestito,INDEX('Piano prestito'!$J$13:$J$372,ROW()-ROW('Piano prestito'!$D$12)-1)),"")</f>
        <v/>
      </c>
      <c r="E319" s="10" t="str">
        <f ca="1">IF('Piano prestito'!$B319&lt;&gt;"",PagamentoPianificato,"")</f>
        <v/>
      </c>
      <c r="F319" s="10" t="str">
        <f ca="1">IF('Piano prestito'!$B319&lt;&gt;"",IF('Piano prestito'!$E319+PagamentiAggiuntivi&lt;'Piano prestito'!$D319,PagamentiAggiuntivi,IF('Piano prestito'!$D319-'Piano prestito'!$E319&gt;0,'Piano prestito'!$D319-'Piano prestito'!$E319,0)),"")</f>
        <v/>
      </c>
      <c r="G319" s="10" t="str">
        <f ca="1">IF('Piano prestito'!$B319&lt;&gt;"",IF('Piano prestito'!$E319+'Piano prestito'!$F319&lt;='Piano prestito'!$D319,'Piano prestito'!$E319+'Piano prestito'!$F319,'Piano prestito'!$D319),"")</f>
        <v/>
      </c>
      <c r="H319" s="10" t="str">
        <f ca="1">IF('Piano prestito'!$B319&lt;&gt;"",'Piano prestito'!$G319-'Piano prestito'!$I319,"")</f>
        <v/>
      </c>
      <c r="I319" s="10" t="str">
        <f ca="1">IF('Piano prestito'!$B319&lt;&gt;"",'Piano prestito'!$D319*(TassoInteresse/PagamentiPerAnno),"")</f>
        <v/>
      </c>
      <c r="J319" s="10" t="str">
        <f ca="1">IF('Piano prestito'!$B319&lt;&gt;"",IF('Piano prestito'!$E319+'Piano prestito'!$F319&lt;='Piano prestito'!$D319,'Piano prestito'!$D319-'Piano prestito'!$H319,0),"")</f>
        <v/>
      </c>
      <c r="K319" s="10" t="str">
        <f ca="1">IF('Piano prestito'!$B319&lt;&gt;"",SUM(INDEX('Piano prestito'!$I$13:$I$372,1,1):'Piano prestito'!$I319),"")</f>
        <v/>
      </c>
    </row>
    <row r="320" spans="2:11" x14ac:dyDescent="0.3">
      <c r="B320" s="6" t="str">
        <f ca="1">IF(PrestitoFavorevole,IF(ROW()-ROW('Piano prestito'!$B$12)&gt;NumeroDiPagamentiPianificato,"",ROW()-ROW('Piano prestito'!$B$12)),"")</f>
        <v/>
      </c>
      <c r="C320" s="8" t="str">
        <f ca="1">IF('Piano prestito'!$B320&lt;&gt;"",EOMONTH(DataInizioPrestito,ROW('Piano prestito'!$B320)-ROW('Piano prestito'!$B$12)-2)+DAY(DataInizioPrestito),"")</f>
        <v/>
      </c>
      <c r="D320" s="10" t="str">
        <f ca="1">IF('Piano prestito'!$B320&lt;&gt;"",IF(ROW()-ROW('Piano prestito'!$D$12)=1,ImportoPrestito,INDEX('Piano prestito'!$J$13:$J$372,ROW()-ROW('Piano prestito'!$D$12)-1)),"")</f>
        <v/>
      </c>
      <c r="E320" s="10" t="str">
        <f ca="1">IF('Piano prestito'!$B320&lt;&gt;"",PagamentoPianificato,"")</f>
        <v/>
      </c>
      <c r="F320" s="10" t="str">
        <f ca="1">IF('Piano prestito'!$B320&lt;&gt;"",IF('Piano prestito'!$E320+PagamentiAggiuntivi&lt;'Piano prestito'!$D320,PagamentiAggiuntivi,IF('Piano prestito'!$D320-'Piano prestito'!$E320&gt;0,'Piano prestito'!$D320-'Piano prestito'!$E320,0)),"")</f>
        <v/>
      </c>
      <c r="G320" s="10" t="str">
        <f ca="1">IF('Piano prestito'!$B320&lt;&gt;"",IF('Piano prestito'!$E320+'Piano prestito'!$F320&lt;='Piano prestito'!$D320,'Piano prestito'!$E320+'Piano prestito'!$F320,'Piano prestito'!$D320),"")</f>
        <v/>
      </c>
      <c r="H320" s="10" t="str">
        <f ca="1">IF('Piano prestito'!$B320&lt;&gt;"",'Piano prestito'!$G320-'Piano prestito'!$I320,"")</f>
        <v/>
      </c>
      <c r="I320" s="10" t="str">
        <f ca="1">IF('Piano prestito'!$B320&lt;&gt;"",'Piano prestito'!$D320*(TassoInteresse/PagamentiPerAnno),"")</f>
        <v/>
      </c>
      <c r="J320" s="10" t="str">
        <f ca="1">IF('Piano prestito'!$B320&lt;&gt;"",IF('Piano prestito'!$E320+'Piano prestito'!$F320&lt;='Piano prestito'!$D320,'Piano prestito'!$D320-'Piano prestito'!$H320,0),"")</f>
        <v/>
      </c>
      <c r="K320" s="10" t="str">
        <f ca="1">IF('Piano prestito'!$B320&lt;&gt;"",SUM(INDEX('Piano prestito'!$I$13:$I$372,1,1):'Piano prestito'!$I320),"")</f>
        <v/>
      </c>
    </row>
    <row r="321" spans="2:11" x14ac:dyDescent="0.3">
      <c r="B321" s="6" t="str">
        <f ca="1">IF(PrestitoFavorevole,IF(ROW()-ROW('Piano prestito'!$B$12)&gt;NumeroDiPagamentiPianificato,"",ROW()-ROW('Piano prestito'!$B$12)),"")</f>
        <v/>
      </c>
      <c r="C321" s="8" t="str">
        <f ca="1">IF('Piano prestito'!$B321&lt;&gt;"",EOMONTH(DataInizioPrestito,ROW('Piano prestito'!$B321)-ROW('Piano prestito'!$B$12)-2)+DAY(DataInizioPrestito),"")</f>
        <v/>
      </c>
      <c r="D321" s="10" t="str">
        <f ca="1">IF('Piano prestito'!$B321&lt;&gt;"",IF(ROW()-ROW('Piano prestito'!$D$12)=1,ImportoPrestito,INDEX('Piano prestito'!$J$13:$J$372,ROW()-ROW('Piano prestito'!$D$12)-1)),"")</f>
        <v/>
      </c>
      <c r="E321" s="10" t="str">
        <f ca="1">IF('Piano prestito'!$B321&lt;&gt;"",PagamentoPianificato,"")</f>
        <v/>
      </c>
      <c r="F321" s="10" t="str">
        <f ca="1">IF('Piano prestito'!$B321&lt;&gt;"",IF('Piano prestito'!$E321+PagamentiAggiuntivi&lt;'Piano prestito'!$D321,PagamentiAggiuntivi,IF('Piano prestito'!$D321-'Piano prestito'!$E321&gt;0,'Piano prestito'!$D321-'Piano prestito'!$E321,0)),"")</f>
        <v/>
      </c>
      <c r="G321" s="10" t="str">
        <f ca="1">IF('Piano prestito'!$B321&lt;&gt;"",IF('Piano prestito'!$E321+'Piano prestito'!$F321&lt;='Piano prestito'!$D321,'Piano prestito'!$E321+'Piano prestito'!$F321,'Piano prestito'!$D321),"")</f>
        <v/>
      </c>
      <c r="H321" s="10" t="str">
        <f ca="1">IF('Piano prestito'!$B321&lt;&gt;"",'Piano prestito'!$G321-'Piano prestito'!$I321,"")</f>
        <v/>
      </c>
      <c r="I321" s="10" t="str">
        <f ca="1">IF('Piano prestito'!$B321&lt;&gt;"",'Piano prestito'!$D321*(TassoInteresse/PagamentiPerAnno),"")</f>
        <v/>
      </c>
      <c r="J321" s="10" t="str">
        <f ca="1">IF('Piano prestito'!$B321&lt;&gt;"",IF('Piano prestito'!$E321+'Piano prestito'!$F321&lt;='Piano prestito'!$D321,'Piano prestito'!$D321-'Piano prestito'!$H321,0),"")</f>
        <v/>
      </c>
      <c r="K321" s="10" t="str">
        <f ca="1">IF('Piano prestito'!$B321&lt;&gt;"",SUM(INDEX('Piano prestito'!$I$13:$I$372,1,1):'Piano prestito'!$I321),"")</f>
        <v/>
      </c>
    </row>
    <row r="322" spans="2:11" x14ac:dyDescent="0.3">
      <c r="B322" s="6" t="str">
        <f ca="1">IF(PrestitoFavorevole,IF(ROW()-ROW('Piano prestito'!$B$12)&gt;NumeroDiPagamentiPianificato,"",ROW()-ROW('Piano prestito'!$B$12)),"")</f>
        <v/>
      </c>
      <c r="C322" s="8" t="str">
        <f ca="1">IF('Piano prestito'!$B322&lt;&gt;"",EOMONTH(DataInizioPrestito,ROW('Piano prestito'!$B322)-ROW('Piano prestito'!$B$12)-2)+DAY(DataInizioPrestito),"")</f>
        <v/>
      </c>
      <c r="D322" s="10" t="str">
        <f ca="1">IF('Piano prestito'!$B322&lt;&gt;"",IF(ROW()-ROW('Piano prestito'!$D$12)=1,ImportoPrestito,INDEX('Piano prestito'!$J$13:$J$372,ROW()-ROW('Piano prestito'!$D$12)-1)),"")</f>
        <v/>
      </c>
      <c r="E322" s="10" t="str">
        <f ca="1">IF('Piano prestito'!$B322&lt;&gt;"",PagamentoPianificato,"")</f>
        <v/>
      </c>
      <c r="F322" s="10" t="str">
        <f ca="1">IF('Piano prestito'!$B322&lt;&gt;"",IF('Piano prestito'!$E322+PagamentiAggiuntivi&lt;'Piano prestito'!$D322,PagamentiAggiuntivi,IF('Piano prestito'!$D322-'Piano prestito'!$E322&gt;0,'Piano prestito'!$D322-'Piano prestito'!$E322,0)),"")</f>
        <v/>
      </c>
      <c r="G322" s="10" t="str">
        <f ca="1">IF('Piano prestito'!$B322&lt;&gt;"",IF('Piano prestito'!$E322+'Piano prestito'!$F322&lt;='Piano prestito'!$D322,'Piano prestito'!$E322+'Piano prestito'!$F322,'Piano prestito'!$D322),"")</f>
        <v/>
      </c>
      <c r="H322" s="10" t="str">
        <f ca="1">IF('Piano prestito'!$B322&lt;&gt;"",'Piano prestito'!$G322-'Piano prestito'!$I322,"")</f>
        <v/>
      </c>
      <c r="I322" s="10" t="str">
        <f ca="1">IF('Piano prestito'!$B322&lt;&gt;"",'Piano prestito'!$D322*(TassoInteresse/PagamentiPerAnno),"")</f>
        <v/>
      </c>
      <c r="J322" s="10" t="str">
        <f ca="1">IF('Piano prestito'!$B322&lt;&gt;"",IF('Piano prestito'!$E322+'Piano prestito'!$F322&lt;='Piano prestito'!$D322,'Piano prestito'!$D322-'Piano prestito'!$H322,0),"")</f>
        <v/>
      </c>
      <c r="K322" s="10" t="str">
        <f ca="1">IF('Piano prestito'!$B322&lt;&gt;"",SUM(INDEX('Piano prestito'!$I$13:$I$372,1,1):'Piano prestito'!$I322),"")</f>
        <v/>
      </c>
    </row>
    <row r="323" spans="2:11" x14ac:dyDescent="0.3">
      <c r="B323" s="6" t="str">
        <f ca="1">IF(PrestitoFavorevole,IF(ROW()-ROW('Piano prestito'!$B$12)&gt;NumeroDiPagamentiPianificato,"",ROW()-ROW('Piano prestito'!$B$12)),"")</f>
        <v/>
      </c>
      <c r="C323" s="8" t="str">
        <f ca="1">IF('Piano prestito'!$B323&lt;&gt;"",EOMONTH(DataInizioPrestito,ROW('Piano prestito'!$B323)-ROW('Piano prestito'!$B$12)-2)+DAY(DataInizioPrestito),"")</f>
        <v/>
      </c>
      <c r="D323" s="10" t="str">
        <f ca="1">IF('Piano prestito'!$B323&lt;&gt;"",IF(ROW()-ROW('Piano prestito'!$D$12)=1,ImportoPrestito,INDEX('Piano prestito'!$J$13:$J$372,ROW()-ROW('Piano prestito'!$D$12)-1)),"")</f>
        <v/>
      </c>
      <c r="E323" s="10" t="str">
        <f ca="1">IF('Piano prestito'!$B323&lt;&gt;"",PagamentoPianificato,"")</f>
        <v/>
      </c>
      <c r="F323" s="10" t="str">
        <f ca="1">IF('Piano prestito'!$B323&lt;&gt;"",IF('Piano prestito'!$E323+PagamentiAggiuntivi&lt;'Piano prestito'!$D323,PagamentiAggiuntivi,IF('Piano prestito'!$D323-'Piano prestito'!$E323&gt;0,'Piano prestito'!$D323-'Piano prestito'!$E323,0)),"")</f>
        <v/>
      </c>
      <c r="G323" s="10" t="str">
        <f ca="1">IF('Piano prestito'!$B323&lt;&gt;"",IF('Piano prestito'!$E323+'Piano prestito'!$F323&lt;='Piano prestito'!$D323,'Piano prestito'!$E323+'Piano prestito'!$F323,'Piano prestito'!$D323),"")</f>
        <v/>
      </c>
      <c r="H323" s="10" t="str">
        <f ca="1">IF('Piano prestito'!$B323&lt;&gt;"",'Piano prestito'!$G323-'Piano prestito'!$I323,"")</f>
        <v/>
      </c>
      <c r="I323" s="10" t="str">
        <f ca="1">IF('Piano prestito'!$B323&lt;&gt;"",'Piano prestito'!$D323*(TassoInteresse/PagamentiPerAnno),"")</f>
        <v/>
      </c>
      <c r="J323" s="10" t="str">
        <f ca="1">IF('Piano prestito'!$B323&lt;&gt;"",IF('Piano prestito'!$E323+'Piano prestito'!$F323&lt;='Piano prestito'!$D323,'Piano prestito'!$D323-'Piano prestito'!$H323,0),"")</f>
        <v/>
      </c>
      <c r="K323" s="10" t="str">
        <f ca="1">IF('Piano prestito'!$B323&lt;&gt;"",SUM(INDEX('Piano prestito'!$I$13:$I$372,1,1):'Piano prestito'!$I323),"")</f>
        <v/>
      </c>
    </row>
    <row r="324" spans="2:11" x14ac:dyDescent="0.3">
      <c r="B324" s="6" t="str">
        <f ca="1">IF(PrestitoFavorevole,IF(ROW()-ROW('Piano prestito'!$B$12)&gt;NumeroDiPagamentiPianificato,"",ROW()-ROW('Piano prestito'!$B$12)),"")</f>
        <v/>
      </c>
      <c r="C324" s="8" t="str">
        <f ca="1">IF('Piano prestito'!$B324&lt;&gt;"",EOMONTH(DataInizioPrestito,ROW('Piano prestito'!$B324)-ROW('Piano prestito'!$B$12)-2)+DAY(DataInizioPrestito),"")</f>
        <v/>
      </c>
      <c r="D324" s="10" t="str">
        <f ca="1">IF('Piano prestito'!$B324&lt;&gt;"",IF(ROW()-ROW('Piano prestito'!$D$12)=1,ImportoPrestito,INDEX('Piano prestito'!$J$13:$J$372,ROW()-ROW('Piano prestito'!$D$12)-1)),"")</f>
        <v/>
      </c>
      <c r="E324" s="10" t="str">
        <f ca="1">IF('Piano prestito'!$B324&lt;&gt;"",PagamentoPianificato,"")</f>
        <v/>
      </c>
      <c r="F324" s="10" t="str">
        <f ca="1">IF('Piano prestito'!$B324&lt;&gt;"",IF('Piano prestito'!$E324+PagamentiAggiuntivi&lt;'Piano prestito'!$D324,PagamentiAggiuntivi,IF('Piano prestito'!$D324-'Piano prestito'!$E324&gt;0,'Piano prestito'!$D324-'Piano prestito'!$E324,0)),"")</f>
        <v/>
      </c>
      <c r="G324" s="10" t="str">
        <f ca="1">IF('Piano prestito'!$B324&lt;&gt;"",IF('Piano prestito'!$E324+'Piano prestito'!$F324&lt;='Piano prestito'!$D324,'Piano prestito'!$E324+'Piano prestito'!$F324,'Piano prestito'!$D324),"")</f>
        <v/>
      </c>
      <c r="H324" s="10" t="str">
        <f ca="1">IF('Piano prestito'!$B324&lt;&gt;"",'Piano prestito'!$G324-'Piano prestito'!$I324,"")</f>
        <v/>
      </c>
      <c r="I324" s="10" t="str">
        <f ca="1">IF('Piano prestito'!$B324&lt;&gt;"",'Piano prestito'!$D324*(TassoInteresse/PagamentiPerAnno),"")</f>
        <v/>
      </c>
      <c r="J324" s="10" t="str">
        <f ca="1">IF('Piano prestito'!$B324&lt;&gt;"",IF('Piano prestito'!$E324+'Piano prestito'!$F324&lt;='Piano prestito'!$D324,'Piano prestito'!$D324-'Piano prestito'!$H324,0),"")</f>
        <v/>
      </c>
      <c r="K324" s="10" t="str">
        <f ca="1">IF('Piano prestito'!$B324&lt;&gt;"",SUM(INDEX('Piano prestito'!$I$13:$I$372,1,1):'Piano prestito'!$I324),"")</f>
        <v/>
      </c>
    </row>
    <row r="325" spans="2:11" x14ac:dyDescent="0.3">
      <c r="B325" s="6" t="str">
        <f ca="1">IF(PrestitoFavorevole,IF(ROW()-ROW('Piano prestito'!$B$12)&gt;NumeroDiPagamentiPianificato,"",ROW()-ROW('Piano prestito'!$B$12)),"")</f>
        <v/>
      </c>
      <c r="C325" s="8" t="str">
        <f ca="1">IF('Piano prestito'!$B325&lt;&gt;"",EOMONTH(DataInizioPrestito,ROW('Piano prestito'!$B325)-ROW('Piano prestito'!$B$12)-2)+DAY(DataInizioPrestito),"")</f>
        <v/>
      </c>
      <c r="D325" s="10" t="str">
        <f ca="1">IF('Piano prestito'!$B325&lt;&gt;"",IF(ROW()-ROW('Piano prestito'!$D$12)=1,ImportoPrestito,INDEX('Piano prestito'!$J$13:$J$372,ROW()-ROW('Piano prestito'!$D$12)-1)),"")</f>
        <v/>
      </c>
      <c r="E325" s="10" t="str">
        <f ca="1">IF('Piano prestito'!$B325&lt;&gt;"",PagamentoPianificato,"")</f>
        <v/>
      </c>
      <c r="F325" s="10" t="str">
        <f ca="1">IF('Piano prestito'!$B325&lt;&gt;"",IF('Piano prestito'!$E325+PagamentiAggiuntivi&lt;'Piano prestito'!$D325,PagamentiAggiuntivi,IF('Piano prestito'!$D325-'Piano prestito'!$E325&gt;0,'Piano prestito'!$D325-'Piano prestito'!$E325,0)),"")</f>
        <v/>
      </c>
      <c r="G325" s="10" t="str">
        <f ca="1">IF('Piano prestito'!$B325&lt;&gt;"",IF('Piano prestito'!$E325+'Piano prestito'!$F325&lt;='Piano prestito'!$D325,'Piano prestito'!$E325+'Piano prestito'!$F325,'Piano prestito'!$D325),"")</f>
        <v/>
      </c>
      <c r="H325" s="10" t="str">
        <f ca="1">IF('Piano prestito'!$B325&lt;&gt;"",'Piano prestito'!$G325-'Piano prestito'!$I325,"")</f>
        <v/>
      </c>
      <c r="I325" s="10" t="str">
        <f ca="1">IF('Piano prestito'!$B325&lt;&gt;"",'Piano prestito'!$D325*(TassoInteresse/PagamentiPerAnno),"")</f>
        <v/>
      </c>
      <c r="J325" s="10" t="str">
        <f ca="1">IF('Piano prestito'!$B325&lt;&gt;"",IF('Piano prestito'!$E325+'Piano prestito'!$F325&lt;='Piano prestito'!$D325,'Piano prestito'!$D325-'Piano prestito'!$H325,0),"")</f>
        <v/>
      </c>
      <c r="K325" s="10" t="str">
        <f ca="1">IF('Piano prestito'!$B325&lt;&gt;"",SUM(INDEX('Piano prestito'!$I$13:$I$372,1,1):'Piano prestito'!$I325),"")</f>
        <v/>
      </c>
    </row>
    <row r="326" spans="2:11" x14ac:dyDescent="0.3">
      <c r="B326" s="6" t="str">
        <f ca="1">IF(PrestitoFavorevole,IF(ROW()-ROW('Piano prestito'!$B$12)&gt;NumeroDiPagamentiPianificato,"",ROW()-ROW('Piano prestito'!$B$12)),"")</f>
        <v/>
      </c>
      <c r="C326" s="8" t="str">
        <f ca="1">IF('Piano prestito'!$B326&lt;&gt;"",EOMONTH(DataInizioPrestito,ROW('Piano prestito'!$B326)-ROW('Piano prestito'!$B$12)-2)+DAY(DataInizioPrestito),"")</f>
        <v/>
      </c>
      <c r="D326" s="10" t="str">
        <f ca="1">IF('Piano prestito'!$B326&lt;&gt;"",IF(ROW()-ROW('Piano prestito'!$D$12)=1,ImportoPrestito,INDEX('Piano prestito'!$J$13:$J$372,ROW()-ROW('Piano prestito'!$D$12)-1)),"")</f>
        <v/>
      </c>
      <c r="E326" s="10" t="str">
        <f ca="1">IF('Piano prestito'!$B326&lt;&gt;"",PagamentoPianificato,"")</f>
        <v/>
      </c>
      <c r="F326" s="10" t="str">
        <f ca="1">IF('Piano prestito'!$B326&lt;&gt;"",IF('Piano prestito'!$E326+PagamentiAggiuntivi&lt;'Piano prestito'!$D326,PagamentiAggiuntivi,IF('Piano prestito'!$D326-'Piano prestito'!$E326&gt;0,'Piano prestito'!$D326-'Piano prestito'!$E326,0)),"")</f>
        <v/>
      </c>
      <c r="G326" s="10" t="str">
        <f ca="1">IF('Piano prestito'!$B326&lt;&gt;"",IF('Piano prestito'!$E326+'Piano prestito'!$F326&lt;='Piano prestito'!$D326,'Piano prestito'!$E326+'Piano prestito'!$F326,'Piano prestito'!$D326),"")</f>
        <v/>
      </c>
      <c r="H326" s="10" t="str">
        <f ca="1">IF('Piano prestito'!$B326&lt;&gt;"",'Piano prestito'!$G326-'Piano prestito'!$I326,"")</f>
        <v/>
      </c>
      <c r="I326" s="10" t="str">
        <f ca="1">IF('Piano prestito'!$B326&lt;&gt;"",'Piano prestito'!$D326*(TassoInteresse/PagamentiPerAnno),"")</f>
        <v/>
      </c>
      <c r="J326" s="10" t="str">
        <f ca="1">IF('Piano prestito'!$B326&lt;&gt;"",IF('Piano prestito'!$E326+'Piano prestito'!$F326&lt;='Piano prestito'!$D326,'Piano prestito'!$D326-'Piano prestito'!$H326,0),"")</f>
        <v/>
      </c>
      <c r="K326" s="10" t="str">
        <f ca="1">IF('Piano prestito'!$B326&lt;&gt;"",SUM(INDEX('Piano prestito'!$I$13:$I$372,1,1):'Piano prestito'!$I326),"")</f>
        <v/>
      </c>
    </row>
    <row r="327" spans="2:11" x14ac:dyDescent="0.3">
      <c r="B327" s="6" t="str">
        <f ca="1">IF(PrestitoFavorevole,IF(ROW()-ROW('Piano prestito'!$B$12)&gt;NumeroDiPagamentiPianificato,"",ROW()-ROW('Piano prestito'!$B$12)),"")</f>
        <v/>
      </c>
      <c r="C327" s="8" t="str">
        <f ca="1">IF('Piano prestito'!$B327&lt;&gt;"",EOMONTH(DataInizioPrestito,ROW('Piano prestito'!$B327)-ROW('Piano prestito'!$B$12)-2)+DAY(DataInizioPrestito),"")</f>
        <v/>
      </c>
      <c r="D327" s="10" t="str">
        <f ca="1">IF('Piano prestito'!$B327&lt;&gt;"",IF(ROW()-ROW('Piano prestito'!$D$12)=1,ImportoPrestito,INDEX('Piano prestito'!$J$13:$J$372,ROW()-ROW('Piano prestito'!$D$12)-1)),"")</f>
        <v/>
      </c>
      <c r="E327" s="10" t="str">
        <f ca="1">IF('Piano prestito'!$B327&lt;&gt;"",PagamentoPianificato,"")</f>
        <v/>
      </c>
      <c r="F327" s="10" t="str">
        <f ca="1">IF('Piano prestito'!$B327&lt;&gt;"",IF('Piano prestito'!$E327+PagamentiAggiuntivi&lt;'Piano prestito'!$D327,PagamentiAggiuntivi,IF('Piano prestito'!$D327-'Piano prestito'!$E327&gt;0,'Piano prestito'!$D327-'Piano prestito'!$E327,0)),"")</f>
        <v/>
      </c>
      <c r="G327" s="10" t="str">
        <f ca="1">IF('Piano prestito'!$B327&lt;&gt;"",IF('Piano prestito'!$E327+'Piano prestito'!$F327&lt;='Piano prestito'!$D327,'Piano prestito'!$E327+'Piano prestito'!$F327,'Piano prestito'!$D327),"")</f>
        <v/>
      </c>
      <c r="H327" s="10" t="str">
        <f ca="1">IF('Piano prestito'!$B327&lt;&gt;"",'Piano prestito'!$G327-'Piano prestito'!$I327,"")</f>
        <v/>
      </c>
      <c r="I327" s="10" t="str">
        <f ca="1">IF('Piano prestito'!$B327&lt;&gt;"",'Piano prestito'!$D327*(TassoInteresse/PagamentiPerAnno),"")</f>
        <v/>
      </c>
      <c r="J327" s="10" t="str">
        <f ca="1">IF('Piano prestito'!$B327&lt;&gt;"",IF('Piano prestito'!$E327+'Piano prestito'!$F327&lt;='Piano prestito'!$D327,'Piano prestito'!$D327-'Piano prestito'!$H327,0),"")</f>
        <v/>
      </c>
      <c r="K327" s="10" t="str">
        <f ca="1">IF('Piano prestito'!$B327&lt;&gt;"",SUM(INDEX('Piano prestito'!$I$13:$I$372,1,1):'Piano prestito'!$I327),"")</f>
        <v/>
      </c>
    </row>
    <row r="328" spans="2:11" x14ac:dyDescent="0.3">
      <c r="B328" s="6" t="str">
        <f ca="1">IF(PrestitoFavorevole,IF(ROW()-ROW('Piano prestito'!$B$12)&gt;NumeroDiPagamentiPianificato,"",ROW()-ROW('Piano prestito'!$B$12)),"")</f>
        <v/>
      </c>
      <c r="C328" s="8" t="str">
        <f ca="1">IF('Piano prestito'!$B328&lt;&gt;"",EOMONTH(DataInizioPrestito,ROW('Piano prestito'!$B328)-ROW('Piano prestito'!$B$12)-2)+DAY(DataInizioPrestito),"")</f>
        <v/>
      </c>
      <c r="D328" s="10" t="str">
        <f ca="1">IF('Piano prestito'!$B328&lt;&gt;"",IF(ROW()-ROW('Piano prestito'!$D$12)=1,ImportoPrestito,INDEX('Piano prestito'!$J$13:$J$372,ROW()-ROW('Piano prestito'!$D$12)-1)),"")</f>
        <v/>
      </c>
      <c r="E328" s="10" t="str">
        <f ca="1">IF('Piano prestito'!$B328&lt;&gt;"",PagamentoPianificato,"")</f>
        <v/>
      </c>
      <c r="F328" s="10" t="str">
        <f ca="1">IF('Piano prestito'!$B328&lt;&gt;"",IF('Piano prestito'!$E328+PagamentiAggiuntivi&lt;'Piano prestito'!$D328,PagamentiAggiuntivi,IF('Piano prestito'!$D328-'Piano prestito'!$E328&gt;0,'Piano prestito'!$D328-'Piano prestito'!$E328,0)),"")</f>
        <v/>
      </c>
      <c r="G328" s="10" t="str">
        <f ca="1">IF('Piano prestito'!$B328&lt;&gt;"",IF('Piano prestito'!$E328+'Piano prestito'!$F328&lt;='Piano prestito'!$D328,'Piano prestito'!$E328+'Piano prestito'!$F328,'Piano prestito'!$D328),"")</f>
        <v/>
      </c>
      <c r="H328" s="10" t="str">
        <f ca="1">IF('Piano prestito'!$B328&lt;&gt;"",'Piano prestito'!$G328-'Piano prestito'!$I328,"")</f>
        <v/>
      </c>
      <c r="I328" s="10" t="str">
        <f ca="1">IF('Piano prestito'!$B328&lt;&gt;"",'Piano prestito'!$D328*(TassoInteresse/PagamentiPerAnno),"")</f>
        <v/>
      </c>
      <c r="J328" s="10" t="str">
        <f ca="1">IF('Piano prestito'!$B328&lt;&gt;"",IF('Piano prestito'!$E328+'Piano prestito'!$F328&lt;='Piano prestito'!$D328,'Piano prestito'!$D328-'Piano prestito'!$H328,0),"")</f>
        <v/>
      </c>
      <c r="K328" s="10" t="str">
        <f ca="1">IF('Piano prestito'!$B328&lt;&gt;"",SUM(INDEX('Piano prestito'!$I$13:$I$372,1,1):'Piano prestito'!$I328),"")</f>
        <v/>
      </c>
    </row>
    <row r="329" spans="2:11" x14ac:dyDescent="0.3">
      <c r="B329" s="6" t="str">
        <f ca="1">IF(PrestitoFavorevole,IF(ROW()-ROW('Piano prestito'!$B$12)&gt;NumeroDiPagamentiPianificato,"",ROW()-ROW('Piano prestito'!$B$12)),"")</f>
        <v/>
      </c>
      <c r="C329" s="8" t="str">
        <f ca="1">IF('Piano prestito'!$B329&lt;&gt;"",EOMONTH(DataInizioPrestito,ROW('Piano prestito'!$B329)-ROW('Piano prestito'!$B$12)-2)+DAY(DataInizioPrestito),"")</f>
        <v/>
      </c>
      <c r="D329" s="10" t="str">
        <f ca="1">IF('Piano prestito'!$B329&lt;&gt;"",IF(ROW()-ROW('Piano prestito'!$D$12)=1,ImportoPrestito,INDEX('Piano prestito'!$J$13:$J$372,ROW()-ROW('Piano prestito'!$D$12)-1)),"")</f>
        <v/>
      </c>
      <c r="E329" s="10" t="str">
        <f ca="1">IF('Piano prestito'!$B329&lt;&gt;"",PagamentoPianificato,"")</f>
        <v/>
      </c>
      <c r="F329" s="10" t="str">
        <f ca="1">IF('Piano prestito'!$B329&lt;&gt;"",IF('Piano prestito'!$E329+PagamentiAggiuntivi&lt;'Piano prestito'!$D329,PagamentiAggiuntivi,IF('Piano prestito'!$D329-'Piano prestito'!$E329&gt;0,'Piano prestito'!$D329-'Piano prestito'!$E329,0)),"")</f>
        <v/>
      </c>
      <c r="G329" s="10" t="str">
        <f ca="1">IF('Piano prestito'!$B329&lt;&gt;"",IF('Piano prestito'!$E329+'Piano prestito'!$F329&lt;='Piano prestito'!$D329,'Piano prestito'!$E329+'Piano prestito'!$F329,'Piano prestito'!$D329),"")</f>
        <v/>
      </c>
      <c r="H329" s="10" t="str">
        <f ca="1">IF('Piano prestito'!$B329&lt;&gt;"",'Piano prestito'!$G329-'Piano prestito'!$I329,"")</f>
        <v/>
      </c>
      <c r="I329" s="10" t="str">
        <f ca="1">IF('Piano prestito'!$B329&lt;&gt;"",'Piano prestito'!$D329*(TassoInteresse/PagamentiPerAnno),"")</f>
        <v/>
      </c>
      <c r="J329" s="10" t="str">
        <f ca="1">IF('Piano prestito'!$B329&lt;&gt;"",IF('Piano prestito'!$E329+'Piano prestito'!$F329&lt;='Piano prestito'!$D329,'Piano prestito'!$D329-'Piano prestito'!$H329,0),"")</f>
        <v/>
      </c>
      <c r="K329" s="10" t="str">
        <f ca="1">IF('Piano prestito'!$B329&lt;&gt;"",SUM(INDEX('Piano prestito'!$I$13:$I$372,1,1):'Piano prestito'!$I329),"")</f>
        <v/>
      </c>
    </row>
    <row r="330" spans="2:11" x14ac:dyDescent="0.3">
      <c r="B330" s="6" t="str">
        <f ca="1">IF(PrestitoFavorevole,IF(ROW()-ROW('Piano prestito'!$B$12)&gt;NumeroDiPagamentiPianificato,"",ROW()-ROW('Piano prestito'!$B$12)),"")</f>
        <v/>
      </c>
      <c r="C330" s="8" t="str">
        <f ca="1">IF('Piano prestito'!$B330&lt;&gt;"",EOMONTH(DataInizioPrestito,ROW('Piano prestito'!$B330)-ROW('Piano prestito'!$B$12)-2)+DAY(DataInizioPrestito),"")</f>
        <v/>
      </c>
      <c r="D330" s="10" t="str">
        <f ca="1">IF('Piano prestito'!$B330&lt;&gt;"",IF(ROW()-ROW('Piano prestito'!$D$12)=1,ImportoPrestito,INDEX('Piano prestito'!$J$13:$J$372,ROW()-ROW('Piano prestito'!$D$12)-1)),"")</f>
        <v/>
      </c>
      <c r="E330" s="10" t="str">
        <f ca="1">IF('Piano prestito'!$B330&lt;&gt;"",PagamentoPianificato,"")</f>
        <v/>
      </c>
      <c r="F330" s="10" t="str">
        <f ca="1">IF('Piano prestito'!$B330&lt;&gt;"",IF('Piano prestito'!$E330+PagamentiAggiuntivi&lt;'Piano prestito'!$D330,PagamentiAggiuntivi,IF('Piano prestito'!$D330-'Piano prestito'!$E330&gt;0,'Piano prestito'!$D330-'Piano prestito'!$E330,0)),"")</f>
        <v/>
      </c>
      <c r="G330" s="10" t="str">
        <f ca="1">IF('Piano prestito'!$B330&lt;&gt;"",IF('Piano prestito'!$E330+'Piano prestito'!$F330&lt;='Piano prestito'!$D330,'Piano prestito'!$E330+'Piano prestito'!$F330,'Piano prestito'!$D330),"")</f>
        <v/>
      </c>
      <c r="H330" s="10" t="str">
        <f ca="1">IF('Piano prestito'!$B330&lt;&gt;"",'Piano prestito'!$G330-'Piano prestito'!$I330,"")</f>
        <v/>
      </c>
      <c r="I330" s="10" t="str">
        <f ca="1">IF('Piano prestito'!$B330&lt;&gt;"",'Piano prestito'!$D330*(TassoInteresse/PagamentiPerAnno),"")</f>
        <v/>
      </c>
      <c r="J330" s="10" t="str">
        <f ca="1">IF('Piano prestito'!$B330&lt;&gt;"",IF('Piano prestito'!$E330+'Piano prestito'!$F330&lt;='Piano prestito'!$D330,'Piano prestito'!$D330-'Piano prestito'!$H330,0),"")</f>
        <v/>
      </c>
      <c r="K330" s="10" t="str">
        <f ca="1">IF('Piano prestito'!$B330&lt;&gt;"",SUM(INDEX('Piano prestito'!$I$13:$I$372,1,1):'Piano prestito'!$I330),"")</f>
        <v/>
      </c>
    </row>
    <row r="331" spans="2:11" x14ac:dyDescent="0.3">
      <c r="B331" s="6" t="str">
        <f ca="1">IF(PrestitoFavorevole,IF(ROW()-ROW('Piano prestito'!$B$12)&gt;NumeroDiPagamentiPianificato,"",ROW()-ROW('Piano prestito'!$B$12)),"")</f>
        <v/>
      </c>
      <c r="C331" s="8" t="str">
        <f ca="1">IF('Piano prestito'!$B331&lt;&gt;"",EOMONTH(DataInizioPrestito,ROW('Piano prestito'!$B331)-ROW('Piano prestito'!$B$12)-2)+DAY(DataInizioPrestito),"")</f>
        <v/>
      </c>
      <c r="D331" s="10" t="str">
        <f ca="1">IF('Piano prestito'!$B331&lt;&gt;"",IF(ROW()-ROW('Piano prestito'!$D$12)=1,ImportoPrestito,INDEX('Piano prestito'!$J$13:$J$372,ROW()-ROW('Piano prestito'!$D$12)-1)),"")</f>
        <v/>
      </c>
      <c r="E331" s="10" t="str">
        <f ca="1">IF('Piano prestito'!$B331&lt;&gt;"",PagamentoPianificato,"")</f>
        <v/>
      </c>
      <c r="F331" s="10" t="str">
        <f ca="1">IF('Piano prestito'!$B331&lt;&gt;"",IF('Piano prestito'!$E331+PagamentiAggiuntivi&lt;'Piano prestito'!$D331,PagamentiAggiuntivi,IF('Piano prestito'!$D331-'Piano prestito'!$E331&gt;0,'Piano prestito'!$D331-'Piano prestito'!$E331,0)),"")</f>
        <v/>
      </c>
      <c r="G331" s="10" t="str">
        <f ca="1">IF('Piano prestito'!$B331&lt;&gt;"",IF('Piano prestito'!$E331+'Piano prestito'!$F331&lt;='Piano prestito'!$D331,'Piano prestito'!$E331+'Piano prestito'!$F331,'Piano prestito'!$D331),"")</f>
        <v/>
      </c>
      <c r="H331" s="10" t="str">
        <f ca="1">IF('Piano prestito'!$B331&lt;&gt;"",'Piano prestito'!$G331-'Piano prestito'!$I331,"")</f>
        <v/>
      </c>
      <c r="I331" s="10" t="str">
        <f ca="1">IF('Piano prestito'!$B331&lt;&gt;"",'Piano prestito'!$D331*(TassoInteresse/PagamentiPerAnno),"")</f>
        <v/>
      </c>
      <c r="J331" s="10" t="str">
        <f ca="1">IF('Piano prestito'!$B331&lt;&gt;"",IF('Piano prestito'!$E331+'Piano prestito'!$F331&lt;='Piano prestito'!$D331,'Piano prestito'!$D331-'Piano prestito'!$H331,0),"")</f>
        <v/>
      </c>
      <c r="K331" s="10" t="str">
        <f ca="1">IF('Piano prestito'!$B331&lt;&gt;"",SUM(INDEX('Piano prestito'!$I$13:$I$372,1,1):'Piano prestito'!$I331),"")</f>
        <v/>
      </c>
    </row>
    <row r="332" spans="2:11" x14ac:dyDescent="0.3">
      <c r="B332" s="6" t="str">
        <f ca="1">IF(PrestitoFavorevole,IF(ROW()-ROW('Piano prestito'!$B$12)&gt;NumeroDiPagamentiPianificato,"",ROW()-ROW('Piano prestito'!$B$12)),"")</f>
        <v/>
      </c>
      <c r="C332" s="8" t="str">
        <f ca="1">IF('Piano prestito'!$B332&lt;&gt;"",EOMONTH(DataInizioPrestito,ROW('Piano prestito'!$B332)-ROW('Piano prestito'!$B$12)-2)+DAY(DataInizioPrestito),"")</f>
        <v/>
      </c>
      <c r="D332" s="10" t="str">
        <f ca="1">IF('Piano prestito'!$B332&lt;&gt;"",IF(ROW()-ROW('Piano prestito'!$D$12)=1,ImportoPrestito,INDEX('Piano prestito'!$J$13:$J$372,ROW()-ROW('Piano prestito'!$D$12)-1)),"")</f>
        <v/>
      </c>
      <c r="E332" s="10" t="str">
        <f ca="1">IF('Piano prestito'!$B332&lt;&gt;"",PagamentoPianificato,"")</f>
        <v/>
      </c>
      <c r="F332" s="10" t="str">
        <f ca="1">IF('Piano prestito'!$B332&lt;&gt;"",IF('Piano prestito'!$E332+PagamentiAggiuntivi&lt;'Piano prestito'!$D332,PagamentiAggiuntivi,IF('Piano prestito'!$D332-'Piano prestito'!$E332&gt;0,'Piano prestito'!$D332-'Piano prestito'!$E332,0)),"")</f>
        <v/>
      </c>
      <c r="G332" s="10" t="str">
        <f ca="1">IF('Piano prestito'!$B332&lt;&gt;"",IF('Piano prestito'!$E332+'Piano prestito'!$F332&lt;='Piano prestito'!$D332,'Piano prestito'!$E332+'Piano prestito'!$F332,'Piano prestito'!$D332),"")</f>
        <v/>
      </c>
      <c r="H332" s="10" t="str">
        <f ca="1">IF('Piano prestito'!$B332&lt;&gt;"",'Piano prestito'!$G332-'Piano prestito'!$I332,"")</f>
        <v/>
      </c>
      <c r="I332" s="10" t="str">
        <f ca="1">IF('Piano prestito'!$B332&lt;&gt;"",'Piano prestito'!$D332*(TassoInteresse/PagamentiPerAnno),"")</f>
        <v/>
      </c>
      <c r="J332" s="10" t="str">
        <f ca="1">IF('Piano prestito'!$B332&lt;&gt;"",IF('Piano prestito'!$E332+'Piano prestito'!$F332&lt;='Piano prestito'!$D332,'Piano prestito'!$D332-'Piano prestito'!$H332,0),"")</f>
        <v/>
      </c>
      <c r="K332" s="10" t="str">
        <f ca="1">IF('Piano prestito'!$B332&lt;&gt;"",SUM(INDEX('Piano prestito'!$I$13:$I$372,1,1):'Piano prestito'!$I332),"")</f>
        <v/>
      </c>
    </row>
    <row r="333" spans="2:11" x14ac:dyDescent="0.3">
      <c r="B333" s="6" t="str">
        <f ca="1">IF(PrestitoFavorevole,IF(ROW()-ROW('Piano prestito'!$B$12)&gt;NumeroDiPagamentiPianificato,"",ROW()-ROW('Piano prestito'!$B$12)),"")</f>
        <v/>
      </c>
      <c r="C333" s="8" t="str">
        <f ca="1">IF('Piano prestito'!$B333&lt;&gt;"",EOMONTH(DataInizioPrestito,ROW('Piano prestito'!$B333)-ROW('Piano prestito'!$B$12)-2)+DAY(DataInizioPrestito),"")</f>
        <v/>
      </c>
      <c r="D333" s="10" t="str">
        <f ca="1">IF('Piano prestito'!$B333&lt;&gt;"",IF(ROW()-ROW('Piano prestito'!$D$12)=1,ImportoPrestito,INDEX('Piano prestito'!$J$13:$J$372,ROW()-ROW('Piano prestito'!$D$12)-1)),"")</f>
        <v/>
      </c>
      <c r="E333" s="10" t="str">
        <f ca="1">IF('Piano prestito'!$B333&lt;&gt;"",PagamentoPianificato,"")</f>
        <v/>
      </c>
      <c r="F333" s="10" t="str">
        <f ca="1">IF('Piano prestito'!$B333&lt;&gt;"",IF('Piano prestito'!$E333+PagamentiAggiuntivi&lt;'Piano prestito'!$D333,PagamentiAggiuntivi,IF('Piano prestito'!$D333-'Piano prestito'!$E333&gt;0,'Piano prestito'!$D333-'Piano prestito'!$E333,0)),"")</f>
        <v/>
      </c>
      <c r="G333" s="10" t="str">
        <f ca="1">IF('Piano prestito'!$B333&lt;&gt;"",IF('Piano prestito'!$E333+'Piano prestito'!$F333&lt;='Piano prestito'!$D333,'Piano prestito'!$E333+'Piano prestito'!$F333,'Piano prestito'!$D333),"")</f>
        <v/>
      </c>
      <c r="H333" s="10" t="str">
        <f ca="1">IF('Piano prestito'!$B333&lt;&gt;"",'Piano prestito'!$G333-'Piano prestito'!$I333,"")</f>
        <v/>
      </c>
      <c r="I333" s="10" t="str">
        <f ca="1">IF('Piano prestito'!$B333&lt;&gt;"",'Piano prestito'!$D333*(TassoInteresse/PagamentiPerAnno),"")</f>
        <v/>
      </c>
      <c r="J333" s="10" t="str">
        <f ca="1">IF('Piano prestito'!$B333&lt;&gt;"",IF('Piano prestito'!$E333+'Piano prestito'!$F333&lt;='Piano prestito'!$D333,'Piano prestito'!$D333-'Piano prestito'!$H333,0),"")</f>
        <v/>
      </c>
      <c r="K333" s="10" t="str">
        <f ca="1">IF('Piano prestito'!$B333&lt;&gt;"",SUM(INDEX('Piano prestito'!$I$13:$I$372,1,1):'Piano prestito'!$I333),"")</f>
        <v/>
      </c>
    </row>
    <row r="334" spans="2:11" x14ac:dyDescent="0.3">
      <c r="B334" s="6" t="str">
        <f ca="1">IF(PrestitoFavorevole,IF(ROW()-ROW('Piano prestito'!$B$12)&gt;NumeroDiPagamentiPianificato,"",ROW()-ROW('Piano prestito'!$B$12)),"")</f>
        <v/>
      </c>
      <c r="C334" s="8" t="str">
        <f ca="1">IF('Piano prestito'!$B334&lt;&gt;"",EOMONTH(DataInizioPrestito,ROW('Piano prestito'!$B334)-ROW('Piano prestito'!$B$12)-2)+DAY(DataInizioPrestito),"")</f>
        <v/>
      </c>
      <c r="D334" s="10" t="str">
        <f ca="1">IF('Piano prestito'!$B334&lt;&gt;"",IF(ROW()-ROW('Piano prestito'!$D$12)=1,ImportoPrestito,INDEX('Piano prestito'!$J$13:$J$372,ROW()-ROW('Piano prestito'!$D$12)-1)),"")</f>
        <v/>
      </c>
      <c r="E334" s="10" t="str">
        <f ca="1">IF('Piano prestito'!$B334&lt;&gt;"",PagamentoPianificato,"")</f>
        <v/>
      </c>
      <c r="F334" s="10" t="str">
        <f ca="1">IF('Piano prestito'!$B334&lt;&gt;"",IF('Piano prestito'!$E334+PagamentiAggiuntivi&lt;'Piano prestito'!$D334,PagamentiAggiuntivi,IF('Piano prestito'!$D334-'Piano prestito'!$E334&gt;0,'Piano prestito'!$D334-'Piano prestito'!$E334,0)),"")</f>
        <v/>
      </c>
      <c r="G334" s="10" t="str">
        <f ca="1">IF('Piano prestito'!$B334&lt;&gt;"",IF('Piano prestito'!$E334+'Piano prestito'!$F334&lt;='Piano prestito'!$D334,'Piano prestito'!$E334+'Piano prestito'!$F334,'Piano prestito'!$D334),"")</f>
        <v/>
      </c>
      <c r="H334" s="10" t="str">
        <f ca="1">IF('Piano prestito'!$B334&lt;&gt;"",'Piano prestito'!$G334-'Piano prestito'!$I334,"")</f>
        <v/>
      </c>
      <c r="I334" s="10" t="str">
        <f ca="1">IF('Piano prestito'!$B334&lt;&gt;"",'Piano prestito'!$D334*(TassoInteresse/PagamentiPerAnno),"")</f>
        <v/>
      </c>
      <c r="J334" s="10" t="str">
        <f ca="1">IF('Piano prestito'!$B334&lt;&gt;"",IF('Piano prestito'!$E334+'Piano prestito'!$F334&lt;='Piano prestito'!$D334,'Piano prestito'!$D334-'Piano prestito'!$H334,0),"")</f>
        <v/>
      </c>
      <c r="K334" s="10" t="str">
        <f ca="1">IF('Piano prestito'!$B334&lt;&gt;"",SUM(INDEX('Piano prestito'!$I$13:$I$372,1,1):'Piano prestito'!$I334),"")</f>
        <v/>
      </c>
    </row>
    <row r="335" spans="2:11" x14ac:dyDescent="0.3">
      <c r="B335" s="6" t="str">
        <f ca="1">IF(PrestitoFavorevole,IF(ROW()-ROW('Piano prestito'!$B$12)&gt;NumeroDiPagamentiPianificato,"",ROW()-ROW('Piano prestito'!$B$12)),"")</f>
        <v/>
      </c>
      <c r="C335" s="8" t="str">
        <f ca="1">IF('Piano prestito'!$B335&lt;&gt;"",EOMONTH(DataInizioPrestito,ROW('Piano prestito'!$B335)-ROW('Piano prestito'!$B$12)-2)+DAY(DataInizioPrestito),"")</f>
        <v/>
      </c>
      <c r="D335" s="10" t="str">
        <f ca="1">IF('Piano prestito'!$B335&lt;&gt;"",IF(ROW()-ROW('Piano prestito'!$D$12)=1,ImportoPrestito,INDEX('Piano prestito'!$J$13:$J$372,ROW()-ROW('Piano prestito'!$D$12)-1)),"")</f>
        <v/>
      </c>
      <c r="E335" s="10" t="str">
        <f ca="1">IF('Piano prestito'!$B335&lt;&gt;"",PagamentoPianificato,"")</f>
        <v/>
      </c>
      <c r="F335" s="10" t="str">
        <f ca="1">IF('Piano prestito'!$B335&lt;&gt;"",IF('Piano prestito'!$E335+PagamentiAggiuntivi&lt;'Piano prestito'!$D335,PagamentiAggiuntivi,IF('Piano prestito'!$D335-'Piano prestito'!$E335&gt;0,'Piano prestito'!$D335-'Piano prestito'!$E335,0)),"")</f>
        <v/>
      </c>
      <c r="G335" s="10" t="str">
        <f ca="1">IF('Piano prestito'!$B335&lt;&gt;"",IF('Piano prestito'!$E335+'Piano prestito'!$F335&lt;='Piano prestito'!$D335,'Piano prestito'!$E335+'Piano prestito'!$F335,'Piano prestito'!$D335),"")</f>
        <v/>
      </c>
      <c r="H335" s="10" t="str">
        <f ca="1">IF('Piano prestito'!$B335&lt;&gt;"",'Piano prestito'!$G335-'Piano prestito'!$I335,"")</f>
        <v/>
      </c>
      <c r="I335" s="10" t="str">
        <f ca="1">IF('Piano prestito'!$B335&lt;&gt;"",'Piano prestito'!$D335*(TassoInteresse/PagamentiPerAnno),"")</f>
        <v/>
      </c>
      <c r="J335" s="10" t="str">
        <f ca="1">IF('Piano prestito'!$B335&lt;&gt;"",IF('Piano prestito'!$E335+'Piano prestito'!$F335&lt;='Piano prestito'!$D335,'Piano prestito'!$D335-'Piano prestito'!$H335,0),"")</f>
        <v/>
      </c>
      <c r="K335" s="10" t="str">
        <f ca="1">IF('Piano prestito'!$B335&lt;&gt;"",SUM(INDEX('Piano prestito'!$I$13:$I$372,1,1):'Piano prestito'!$I335),"")</f>
        <v/>
      </c>
    </row>
    <row r="336" spans="2:11" x14ac:dyDescent="0.3">
      <c r="B336" s="6" t="str">
        <f ca="1">IF(PrestitoFavorevole,IF(ROW()-ROW('Piano prestito'!$B$12)&gt;NumeroDiPagamentiPianificato,"",ROW()-ROW('Piano prestito'!$B$12)),"")</f>
        <v/>
      </c>
      <c r="C336" s="8" t="str">
        <f ca="1">IF('Piano prestito'!$B336&lt;&gt;"",EOMONTH(DataInizioPrestito,ROW('Piano prestito'!$B336)-ROW('Piano prestito'!$B$12)-2)+DAY(DataInizioPrestito),"")</f>
        <v/>
      </c>
      <c r="D336" s="10" t="str">
        <f ca="1">IF('Piano prestito'!$B336&lt;&gt;"",IF(ROW()-ROW('Piano prestito'!$D$12)=1,ImportoPrestito,INDEX('Piano prestito'!$J$13:$J$372,ROW()-ROW('Piano prestito'!$D$12)-1)),"")</f>
        <v/>
      </c>
      <c r="E336" s="10" t="str">
        <f ca="1">IF('Piano prestito'!$B336&lt;&gt;"",PagamentoPianificato,"")</f>
        <v/>
      </c>
      <c r="F336" s="10" t="str">
        <f ca="1">IF('Piano prestito'!$B336&lt;&gt;"",IF('Piano prestito'!$E336+PagamentiAggiuntivi&lt;'Piano prestito'!$D336,PagamentiAggiuntivi,IF('Piano prestito'!$D336-'Piano prestito'!$E336&gt;0,'Piano prestito'!$D336-'Piano prestito'!$E336,0)),"")</f>
        <v/>
      </c>
      <c r="G336" s="10" t="str">
        <f ca="1">IF('Piano prestito'!$B336&lt;&gt;"",IF('Piano prestito'!$E336+'Piano prestito'!$F336&lt;='Piano prestito'!$D336,'Piano prestito'!$E336+'Piano prestito'!$F336,'Piano prestito'!$D336),"")</f>
        <v/>
      </c>
      <c r="H336" s="10" t="str">
        <f ca="1">IF('Piano prestito'!$B336&lt;&gt;"",'Piano prestito'!$G336-'Piano prestito'!$I336,"")</f>
        <v/>
      </c>
      <c r="I336" s="10" t="str">
        <f ca="1">IF('Piano prestito'!$B336&lt;&gt;"",'Piano prestito'!$D336*(TassoInteresse/PagamentiPerAnno),"")</f>
        <v/>
      </c>
      <c r="J336" s="10" t="str">
        <f ca="1">IF('Piano prestito'!$B336&lt;&gt;"",IF('Piano prestito'!$E336+'Piano prestito'!$F336&lt;='Piano prestito'!$D336,'Piano prestito'!$D336-'Piano prestito'!$H336,0),"")</f>
        <v/>
      </c>
      <c r="K336" s="10" t="str">
        <f ca="1">IF('Piano prestito'!$B336&lt;&gt;"",SUM(INDEX('Piano prestito'!$I$13:$I$372,1,1):'Piano prestito'!$I336),"")</f>
        <v/>
      </c>
    </row>
    <row r="337" spans="2:11" x14ac:dyDescent="0.3">
      <c r="B337" s="6" t="str">
        <f ca="1">IF(PrestitoFavorevole,IF(ROW()-ROW('Piano prestito'!$B$12)&gt;NumeroDiPagamentiPianificato,"",ROW()-ROW('Piano prestito'!$B$12)),"")</f>
        <v/>
      </c>
      <c r="C337" s="8" t="str">
        <f ca="1">IF('Piano prestito'!$B337&lt;&gt;"",EOMONTH(DataInizioPrestito,ROW('Piano prestito'!$B337)-ROW('Piano prestito'!$B$12)-2)+DAY(DataInizioPrestito),"")</f>
        <v/>
      </c>
      <c r="D337" s="10" t="str">
        <f ca="1">IF('Piano prestito'!$B337&lt;&gt;"",IF(ROW()-ROW('Piano prestito'!$D$12)=1,ImportoPrestito,INDEX('Piano prestito'!$J$13:$J$372,ROW()-ROW('Piano prestito'!$D$12)-1)),"")</f>
        <v/>
      </c>
      <c r="E337" s="10" t="str">
        <f ca="1">IF('Piano prestito'!$B337&lt;&gt;"",PagamentoPianificato,"")</f>
        <v/>
      </c>
      <c r="F337" s="10" t="str">
        <f ca="1">IF('Piano prestito'!$B337&lt;&gt;"",IF('Piano prestito'!$E337+PagamentiAggiuntivi&lt;'Piano prestito'!$D337,PagamentiAggiuntivi,IF('Piano prestito'!$D337-'Piano prestito'!$E337&gt;0,'Piano prestito'!$D337-'Piano prestito'!$E337,0)),"")</f>
        <v/>
      </c>
      <c r="G337" s="10" t="str">
        <f ca="1">IF('Piano prestito'!$B337&lt;&gt;"",IF('Piano prestito'!$E337+'Piano prestito'!$F337&lt;='Piano prestito'!$D337,'Piano prestito'!$E337+'Piano prestito'!$F337,'Piano prestito'!$D337),"")</f>
        <v/>
      </c>
      <c r="H337" s="10" t="str">
        <f ca="1">IF('Piano prestito'!$B337&lt;&gt;"",'Piano prestito'!$G337-'Piano prestito'!$I337,"")</f>
        <v/>
      </c>
      <c r="I337" s="10" t="str">
        <f ca="1">IF('Piano prestito'!$B337&lt;&gt;"",'Piano prestito'!$D337*(TassoInteresse/PagamentiPerAnno),"")</f>
        <v/>
      </c>
      <c r="J337" s="10" t="str">
        <f ca="1">IF('Piano prestito'!$B337&lt;&gt;"",IF('Piano prestito'!$E337+'Piano prestito'!$F337&lt;='Piano prestito'!$D337,'Piano prestito'!$D337-'Piano prestito'!$H337,0),"")</f>
        <v/>
      </c>
      <c r="K337" s="10" t="str">
        <f ca="1">IF('Piano prestito'!$B337&lt;&gt;"",SUM(INDEX('Piano prestito'!$I$13:$I$372,1,1):'Piano prestito'!$I337),"")</f>
        <v/>
      </c>
    </row>
    <row r="338" spans="2:11" x14ac:dyDescent="0.3">
      <c r="B338" s="6" t="str">
        <f ca="1">IF(PrestitoFavorevole,IF(ROW()-ROW('Piano prestito'!$B$12)&gt;NumeroDiPagamentiPianificato,"",ROW()-ROW('Piano prestito'!$B$12)),"")</f>
        <v/>
      </c>
      <c r="C338" s="8" t="str">
        <f ca="1">IF('Piano prestito'!$B338&lt;&gt;"",EOMONTH(DataInizioPrestito,ROW('Piano prestito'!$B338)-ROW('Piano prestito'!$B$12)-2)+DAY(DataInizioPrestito),"")</f>
        <v/>
      </c>
      <c r="D338" s="10" t="str">
        <f ca="1">IF('Piano prestito'!$B338&lt;&gt;"",IF(ROW()-ROW('Piano prestito'!$D$12)=1,ImportoPrestito,INDEX('Piano prestito'!$J$13:$J$372,ROW()-ROW('Piano prestito'!$D$12)-1)),"")</f>
        <v/>
      </c>
      <c r="E338" s="10" t="str">
        <f ca="1">IF('Piano prestito'!$B338&lt;&gt;"",PagamentoPianificato,"")</f>
        <v/>
      </c>
      <c r="F338" s="10" t="str">
        <f ca="1">IF('Piano prestito'!$B338&lt;&gt;"",IF('Piano prestito'!$E338+PagamentiAggiuntivi&lt;'Piano prestito'!$D338,PagamentiAggiuntivi,IF('Piano prestito'!$D338-'Piano prestito'!$E338&gt;0,'Piano prestito'!$D338-'Piano prestito'!$E338,0)),"")</f>
        <v/>
      </c>
      <c r="G338" s="10" t="str">
        <f ca="1">IF('Piano prestito'!$B338&lt;&gt;"",IF('Piano prestito'!$E338+'Piano prestito'!$F338&lt;='Piano prestito'!$D338,'Piano prestito'!$E338+'Piano prestito'!$F338,'Piano prestito'!$D338),"")</f>
        <v/>
      </c>
      <c r="H338" s="10" t="str">
        <f ca="1">IF('Piano prestito'!$B338&lt;&gt;"",'Piano prestito'!$G338-'Piano prestito'!$I338,"")</f>
        <v/>
      </c>
      <c r="I338" s="10" t="str">
        <f ca="1">IF('Piano prestito'!$B338&lt;&gt;"",'Piano prestito'!$D338*(TassoInteresse/PagamentiPerAnno),"")</f>
        <v/>
      </c>
      <c r="J338" s="10" t="str">
        <f ca="1">IF('Piano prestito'!$B338&lt;&gt;"",IF('Piano prestito'!$E338+'Piano prestito'!$F338&lt;='Piano prestito'!$D338,'Piano prestito'!$D338-'Piano prestito'!$H338,0),"")</f>
        <v/>
      </c>
      <c r="K338" s="10" t="str">
        <f ca="1">IF('Piano prestito'!$B338&lt;&gt;"",SUM(INDEX('Piano prestito'!$I$13:$I$372,1,1):'Piano prestito'!$I338),"")</f>
        <v/>
      </c>
    </row>
    <row r="339" spans="2:11" x14ac:dyDescent="0.3">
      <c r="B339" s="6" t="str">
        <f ca="1">IF(PrestitoFavorevole,IF(ROW()-ROW('Piano prestito'!$B$12)&gt;NumeroDiPagamentiPianificato,"",ROW()-ROW('Piano prestito'!$B$12)),"")</f>
        <v/>
      </c>
      <c r="C339" s="8" t="str">
        <f ca="1">IF('Piano prestito'!$B339&lt;&gt;"",EOMONTH(DataInizioPrestito,ROW('Piano prestito'!$B339)-ROW('Piano prestito'!$B$12)-2)+DAY(DataInizioPrestito),"")</f>
        <v/>
      </c>
      <c r="D339" s="10" t="str">
        <f ca="1">IF('Piano prestito'!$B339&lt;&gt;"",IF(ROW()-ROW('Piano prestito'!$D$12)=1,ImportoPrestito,INDEX('Piano prestito'!$J$13:$J$372,ROW()-ROW('Piano prestito'!$D$12)-1)),"")</f>
        <v/>
      </c>
      <c r="E339" s="10" t="str">
        <f ca="1">IF('Piano prestito'!$B339&lt;&gt;"",PagamentoPianificato,"")</f>
        <v/>
      </c>
      <c r="F339" s="10" t="str">
        <f ca="1">IF('Piano prestito'!$B339&lt;&gt;"",IF('Piano prestito'!$E339+PagamentiAggiuntivi&lt;'Piano prestito'!$D339,PagamentiAggiuntivi,IF('Piano prestito'!$D339-'Piano prestito'!$E339&gt;0,'Piano prestito'!$D339-'Piano prestito'!$E339,0)),"")</f>
        <v/>
      </c>
      <c r="G339" s="10" t="str">
        <f ca="1">IF('Piano prestito'!$B339&lt;&gt;"",IF('Piano prestito'!$E339+'Piano prestito'!$F339&lt;='Piano prestito'!$D339,'Piano prestito'!$E339+'Piano prestito'!$F339,'Piano prestito'!$D339),"")</f>
        <v/>
      </c>
      <c r="H339" s="10" t="str">
        <f ca="1">IF('Piano prestito'!$B339&lt;&gt;"",'Piano prestito'!$G339-'Piano prestito'!$I339,"")</f>
        <v/>
      </c>
      <c r="I339" s="10" t="str">
        <f ca="1">IF('Piano prestito'!$B339&lt;&gt;"",'Piano prestito'!$D339*(TassoInteresse/PagamentiPerAnno),"")</f>
        <v/>
      </c>
      <c r="J339" s="10" t="str">
        <f ca="1">IF('Piano prestito'!$B339&lt;&gt;"",IF('Piano prestito'!$E339+'Piano prestito'!$F339&lt;='Piano prestito'!$D339,'Piano prestito'!$D339-'Piano prestito'!$H339,0),"")</f>
        <v/>
      </c>
      <c r="K339" s="10" t="str">
        <f ca="1">IF('Piano prestito'!$B339&lt;&gt;"",SUM(INDEX('Piano prestito'!$I$13:$I$372,1,1):'Piano prestito'!$I339),"")</f>
        <v/>
      </c>
    </row>
    <row r="340" spans="2:11" x14ac:dyDescent="0.3">
      <c r="B340" s="6" t="str">
        <f ca="1">IF(PrestitoFavorevole,IF(ROW()-ROW('Piano prestito'!$B$12)&gt;NumeroDiPagamentiPianificato,"",ROW()-ROW('Piano prestito'!$B$12)),"")</f>
        <v/>
      </c>
      <c r="C340" s="8" t="str">
        <f ca="1">IF('Piano prestito'!$B340&lt;&gt;"",EOMONTH(DataInizioPrestito,ROW('Piano prestito'!$B340)-ROW('Piano prestito'!$B$12)-2)+DAY(DataInizioPrestito),"")</f>
        <v/>
      </c>
      <c r="D340" s="10" t="str">
        <f ca="1">IF('Piano prestito'!$B340&lt;&gt;"",IF(ROW()-ROW('Piano prestito'!$D$12)=1,ImportoPrestito,INDEX('Piano prestito'!$J$13:$J$372,ROW()-ROW('Piano prestito'!$D$12)-1)),"")</f>
        <v/>
      </c>
      <c r="E340" s="10" t="str">
        <f ca="1">IF('Piano prestito'!$B340&lt;&gt;"",PagamentoPianificato,"")</f>
        <v/>
      </c>
      <c r="F340" s="10" t="str">
        <f ca="1">IF('Piano prestito'!$B340&lt;&gt;"",IF('Piano prestito'!$E340+PagamentiAggiuntivi&lt;'Piano prestito'!$D340,PagamentiAggiuntivi,IF('Piano prestito'!$D340-'Piano prestito'!$E340&gt;0,'Piano prestito'!$D340-'Piano prestito'!$E340,0)),"")</f>
        <v/>
      </c>
      <c r="G340" s="10" t="str">
        <f ca="1">IF('Piano prestito'!$B340&lt;&gt;"",IF('Piano prestito'!$E340+'Piano prestito'!$F340&lt;='Piano prestito'!$D340,'Piano prestito'!$E340+'Piano prestito'!$F340,'Piano prestito'!$D340),"")</f>
        <v/>
      </c>
      <c r="H340" s="10" t="str">
        <f ca="1">IF('Piano prestito'!$B340&lt;&gt;"",'Piano prestito'!$G340-'Piano prestito'!$I340,"")</f>
        <v/>
      </c>
      <c r="I340" s="10" t="str">
        <f ca="1">IF('Piano prestito'!$B340&lt;&gt;"",'Piano prestito'!$D340*(TassoInteresse/PagamentiPerAnno),"")</f>
        <v/>
      </c>
      <c r="J340" s="10" t="str">
        <f ca="1">IF('Piano prestito'!$B340&lt;&gt;"",IF('Piano prestito'!$E340+'Piano prestito'!$F340&lt;='Piano prestito'!$D340,'Piano prestito'!$D340-'Piano prestito'!$H340,0),"")</f>
        <v/>
      </c>
      <c r="K340" s="10" t="str">
        <f ca="1">IF('Piano prestito'!$B340&lt;&gt;"",SUM(INDEX('Piano prestito'!$I$13:$I$372,1,1):'Piano prestito'!$I340),"")</f>
        <v/>
      </c>
    </row>
    <row r="341" spans="2:11" x14ac:dyDescent="0.3">
      <c r="B341" s="6" t="str">
        <f ca="1">IF(PrestitoFavorevole,IF(ROW()-ROW('Piano prestito'!$B$12)&gt;NumeroDiPagamentiPianificato,"",ROW()-ROW('Piano prestito'!$B$12)),"")</f>
        <v/>
      </c>
      <c r="C341" s="8" t="str">
        <f ca="1">IF('Piano prestito'!$B341&lt;&gt;"",EOMONTH(DataInizioPrestito,ROW('Piano prestito'!$B341)-ROW('Piano prestito'!$B$12)-2)+DAY(DataInizioPrestito),"")</f>
        <v/>
      </c>
      <c r="D341" s="10" t="str">
        <f ca="1">IF('Piano prestito'!$B341&lt;&gt;"",IF(ROW()-ROW('Piano prestito'!$D$12)=1,ImportoPrestito,INDEX('Piano prestito'!$J$13:$J$372,ROW()-ROW('Piano prestito'!$D$12)-1)),"")</f>
        <v/>
      </c>
      <c r="E341" s="10" t="str">
        <f ca="1">IF('Piano prestito'!$B341&lt;&gt;"",PagamentoPianificato,"")</f>
        <v/>
      </c>
      <c r="F341" s="10" t="str">
        <f ca="1">IF('Piano prestito'!$B341&lt;&gt;"",IF('Piano prestito'!$E341+PagamentiAggiuntivi&lt;'Piano prestito'!$D341,PagamentiAggiuntivi,IF('Piano prestito'!$D341-'Piano prestito'!$E341&gt;0,'Piano prestito'!$D341-'Piano prestito'!$E341,0)),"")</f>
        <v/>
      </c>
      <c r="G341" s="10" t="str">
        <f ca="1">IF('Piano prestito'!$B341&lt;&gt;"",IF('Piano prestito'!$E341+'Piano prestito'!$F341&lt;='Piano prestito'!$D341,'Piano prestito'!$E341+'Piano prestito'!$F341,'Piano prestito'!$D341),"")</f>
        <v/>
      </c>
      <c r="H341" s="10" t="str">
        <f ca="1">IF('Piano prestito'!$B341&lt;&gt;"",'Piano prestito'!$G341-'Piano prestito'!$I341,"")</f>
        <v/>
      </c>
      <c r="I341" s="10" t="str">
        <f ca="1">IF('Piano prestito'!$B341&lt;&gt;"",'Piano prestito'!$D341*(TassoInteresse/PagamentiPerAnno),"")</f>
        <v/>
      </c>
      <c r="J341" s="10" t="str">
        <f ca="1">IF('Piano prestito'!$B341&lt;&gt;"",IF('Piano prestito'!$E341+'Piano prestito'!$F341&lt;='Piano prestito'!$D341,'Piano prestito'!$D341-'Piano prestito'!$H341,0),"")</f>
        <v/>
      </c>
      <c r="K341" s="10" t="str">
        <f ca="1">IF('Piano prestito'!$B341&lt;&gt;"",SUM(INDEX('Piano prestito'!$I$13:$I$372,1,1):'Piano prestito'!$I341),"")</f>
        <v/>
      </c>
    </row>
    <row r="342" spans="2:11" x14ac:dyDescent="0.3">
      <c r="B342" s="6" t="str">
        <f ca="1">IF(PrestitoFavorevole,IF(ROW()-ROW('Piano prestito'!$B$12)&gt;NumeroDiPagamentiPianificato,"",ROW()-ROW('Piano prestito'!$B$12)),"")</f>
        <v/>
      </c>
      <c r="C342" s="8" t="str">
        <f ca="1">IF('Piano prestito'!$B342&lt;&gt;"",EOMONTH(DataInizioPrestito,ROW('Piano prestito'!$B342)-ROW('Piano prestito'!$B$12)-2)+DAY(DataInizioPrestito),"")</f>
        <v/>
      </c>
      <c r="D342" s="10" t="str">
        <f ca="1">IF('Piano prestito'!$B342&lt;&gt;"",IF(ROW()-ROW('Piano prestito'!$D$12)=1,ImportoPrestito,INDEX('Piano prestito'!$J$13:$J$372,ROW()-ROW('Piano prestito'!$D$12)-1)),"")</f>
        <v/>
      </c>
      <c r="E342" s="10" t="str">
        <f ca="1">IF('Piano prestito'!$B342&lt;&gt;"",PagamentoPianificato,"")</f>
        <v/>
      </c>
      <c r="F342" s="10" t="str">
        <f ca="1">IF('Piano prestito'!$B342&lt;&gt;"",IF('Piano prestito'!$E342+PagamentiAggiuntivi&lt;'Piano prestito'!$D342,PagamentiAggiuntivi,IF('Piano prestito'!$D342-'Piano prestito'!$E342&gt;0,'Piano prestito'!$D342-'Piano prestito'!$E342,0)),"")</f>
        <v/>
      </c>
      <c r="G342" s="10" t="str">
        <f ca="1">IF('Piano prestito'!$B342&lt;&gt;"",IF('Piano prestito'!$E342+'Piano prestito'!$F342&lt;='Piano prestito'!$D342,'Piano prestito'!$E342+'Piano prestito'!$F342,'Piano prestito'!$D342),"")</f>
        <v/>
      </c>
      <c r="H342" s="10" t="str">
        <f ca="1">IF('Piano prestito'!$B342&lt;&gt;"",'Piano prestito'!$G342-'Piano prestito'!$I342,"")</f>
        <v/>
      </c>
      <c r="I342" s="10" t="str">
        <f ca="1">IF('Piano prestito'!$B342&lt;&gt;"",'Piano prestito'!$D342*(TassoInteresse/PagamentiPerAnno),"")</f>
        <v/>
      </c>
      <c r="J342" s="10" t="str">
        <f ca="1">IF('Piano prestito'!$B342&lt;&gt;"",IF('Piano prestito'!$E342+'Piano prestito'!$F342&lt;='Piano prestito'!$D342,'Piano prestito'!$D342-'Piano prestito'!$H342,0),"")</f>
        <v/>
      </c>
      <c r="K342" s="10" t="str">
        <f ca="1">IF('Piano prestito'!$B342&lt;&gt;"",SUM(INDEX('Piano prestito'!$I$13:$I$372,1,1):'Piano prestito'!$I342),"")</f>
        <v/>
      </c>
    </row>
    <row r="343" spans="2:11" x14ac:dyDescent="0.3">
      <c r="B343" s="6" t="str">
        <f ca="1">IF(PrestitoFavorevole,IF(ROW()-ROW('Piano prestito'!$B$12)&gt;NumeroDiPagamentiPianificato,"",ROW()-ROW('Piano prestito'!$B$12)),"")</f>
        <v/>
      </c>
      <c r="C343" s="8" t="str">
        <f ca="1">IF('Piano prestito'!$B343&lt;&gt;"",EOMONTH(DataInizioPrestito,ROW('Piano prestito'!$B343)-ROW('Piano prestito'!$B$12)-2)+DAY(DataInizioPrestito),"")</f>
        <v/>
      </c>
      <c r="D343" s="10" t="str">
        <f ca="1">IF('Piano prestito'!$B343&lt;&gt;"",IF(ROW()-ROW('Piano prestito'!$D$12)=1,ImportoPrestito,INDEX('Piano prestito'!$J$13:$J$372,ROW()-ROW('Piano prestito'!$D$12)-1)),"")</f>
        <v/>
      </c>
      <c r="E343" s="10" t="str">
        <f ca="1">IF('Piano prestito'!$B343&lt;&gt;"",PagamentoPianificato,"")</f>
        <v/>
      </c>
      <c r="F343" s="10" t="str">
        <f ca="1">IF('Piano prestito'!$B343&lt;&gt;"",IF('Piano prestito'!$E343+PagamentiAggiuntivi&lt;'Piano prestito'!$D343,PagamentiAggiuntivi,IF('Piano prestito'!$D343-'Piano prestito'!$E343&gt;0,'Piano prestito'!$D343-'Piano prestito'!$E343,0)),"")</f>
        <v/>
      </c>
      <c r="G343" s="10" t="str">
        <f ca="1">IF('Piano prestito'!$B343&lt;&gt;"",IF('Piano prestito'!$E343+'Piano prestito'!$F343&lt;='Piano prestito'!$D343,'Piano prestito'!$E343+'Piano prestito'!$F343,'Piano prestito'!$D343),"")</f>
        <v/>
      </c>
      <c r="H343" s="10" t="str">
        <f ca="1">IF('Piano prestito'!$B343&lt;&gt;"",'Piano prestito'!$G343-'Piano prestito'!$I343,"")</f>
        <v/>
      </c>
      <c r="I343" s="10" t="str">
        <f ca="1">IF('Piano prestito'!$B343&lt;&gt;"",'Piano prestito'!$D343*(TassoInteresse/PagamentiPerAnno),"")</f>
        <v/>
      </c>
      <c r="J343" s="10" t="str">
        <f ca="1">IF('Piano prestito'!$B343&lt;&gt;"",IF('Piano prestito'!$E343+'Piano prestito'!$F343&lt;='Piano prestito'!$D343,'Piano prestito'!$D343-'Piano prestito'!$H343,0),"")</f>
        <v/>
      </c>
      <c r="K343" s="10" t="str">
        <f ca="1">IF('Piano prestito'!$B343&lt;&gt;"",SUM(INDEX('Piano prestito'!$I$13:$I$372,1,1):'Piano prestito'!$I343),"")</f>
        <v/>
      </c>
    </row>
    <row r="344" spans="2:11" x14ac:dyDescent="0.3">
      <c r="B344" s="6" t="str">
        <f ca="1">IF(PrestitoFavorevole,IF(ROW()-ROW('Piano prestito'!$B$12)&gt;NumeroDiPagamentiPianificato,"",ROW()-ROW('Piano prestito'!$B$12)),"")</f>
        <v/>
      </c>
      <c r="C344" s="8" t="str">
        <f ca="1">IF('Piano prestito'!$B344&lt;&gt;"",EOMONTH(DataInizioPrestito,ROW('Piano prestito'!$B344)-ROW('Piano prestito'!$B$12)-2)+DAY(DataInizioPrestito),"")</f>
        <v/>
      </c>
      <c r="D344" s="10" t="str">
        <f ca="1">IF('Piano prestito'!$B344&lt;&gt;"",IF(ROW()-ROW('Piano prestito'!$D$12)=1,ImportoPrestito,INDEX('Piano prestito'!$J$13:$J$372,ROW()-ROW('Piano prestito'!$D$12)-1)),"")</f>
        <v/>
      </c>
      <c r="E344" s="10" t="str">
        <f ca="1">IF('Piano prestito'!$B344&lt;&gt;"",PagamentoPianificato,"")</f>
        <v/>
      </c>
      <c r="F344" s="10" t="str">
        <f ca="1">IF('Piano prestito'!$B344&lt;&gt;"",IF('Piano prestito'!$E344+PagamentiAggiuntivi&lt;'Piano prestito'!$D344,PagamentiAggiuntivi,IF('Piano prestito'!$D344-'Piano prestito'!$E344&gt;0,'Piano prestito'!$D344-'Piano prestito'!$E344,0)),"")</f>
        <v/>
      </c>
      <c r="G344" s="10" t="str">
        <f ca="1">IF('Piano prestito'!$B344&lt;&gt;"",IF('Piano prestito'!$E344+'Piano prestito'!$F344&lt;='Piano prestito'!$D344,'Piano prestito'!$E344+'Piano prestito'!$F344,'Piano prestito'!$D344),"")</f>
        <v/>
      </c>
      <c r="H344" s="10" t="str">
        <f ca="1">IF('Piano prestito'!$B344&lt;&gt;"",'Piano prestito'!$G344-'Piano prestito'!$I344,"")</f>
        <v/>
      </c>
      <c r="I344" s="10" t="str">
        <f ca="1">IF('Piano prestito'!$B344&lt;&gt;"",'Piano prestito'!$D344*(TassoInteresse/PagamentiPerAnno),"")</f>
        <v/>
      </c>
      <c r="J344" s="10" t="str">
        <f ca="1">IF('Piano prestito'!$B344&lt;&gt;"",IF('Piano prestito'!$E344+'Piano prestito'!$F344&lt;='Piano prestito'!$D344,'Piano prestito'!$D344-'Piano prestito'!$H344,0),"")</f>
        <v/>
      </c>
      <c r="K344" s="10" t="str">
        <f ca="1">IF('Piano prestito'!$B344&lt;&gt;"",SUM(INDEX('Piano prestito'!$I$13:$I$372,1,1):'Piano prestito'!$I344),"")</f>
        <v/>
      </c>
    </row>
    <row r="345" spans="2:11" x14ac:dyDescent="0.3">
      <c r="B345" s="6" t="str">
        <f ca="1">IF(PrestitoFavorevole,IF(ROW()-ROW('Piano prestito'!$B$12)&gt;NumeroDiPagamentiPianificato,"",ROW()-ROW('Piano prestito'!$B$12)),"")</f>
        <v/>
      </c>
      <c r="C345" s="8" t="str">
        <f ca="1">IF('Piano prestito'!$B345&lt;&gt;"",EOMONTH(DataInizioPrestito,ROW('Piano prestito'!$B345)-ROW('Piano prestito'!$B$12)-2)+DAY(DataInizioPrestito),"")</f>
        <v/>
      </c>
      <c r="D345" s="10" t="str">
        <f ca="1">IF('Piano prestito'!$B345&lt;&gt;"",IF(ROW()-ROW('Piano prestito'!$D$12)=1,ImportoPrestito,INDEX('Piano prestito'!$J$13:$J$372,ROW()-ROW('Piano prestito'!$D$12)-1)),"")</f>
        <v/>
      </c>
      <c r="E345" s="10" t="str">
        <f ca="1">IF('Piano prestito'!$B345&lt;&gt;"",PagamentoPianificato,"")</f>
        <v/>
      </c>
      <c r="F345" s="10" t="str">
        <f ca="1">IF('Piano prestito'!$B345&lt;&gt;"",IF('Piano prestito'!$E345+PagamentiAggiuntivi&lt;'Piano prestito'!$D345,PagamentiAggiuntivi,IF('Piano prestito'!$D345-'Piano prestito'!$E345&gt;0,'Piano prestito'!$D345-'Piano prestito'!$E345,0)),"")</f>
        <v/>
      </c>
      <c r="G345" s="10" t="str">
        <f ca="1">IF('Piano prestito'!$B345&lt;&gt;"",IF('Piano prestito'!$E345+'Piano prestito'!$F345&lt;='Piano prestito'!$D345,'Piano prestito'!$E345+'Piano prestito'!$F345,'Piano prestito'!$D345),"")</f>
        <v/>
      </c>
      <c r="H345" s="10" t="str">
        <f ca="1">IF('Piano prestito'!$B345&lt;&gt;"",'Piano prestito'!$G345-'Piano prestito'!$I345,"")</f>
        <v/>
      </c>
      <c r="I345" s="10" t="str">
        <f ca="1">IF('Piano prestito'!$B345&lt;&gt;"",'Piano prestito'!$D345*(TassoInteresse/PagamentiPerAnno),"")</f>
        <v/>
      </c>
      <c r="J345" s="10" t="str">
        <f ca="1">IF('Piano prestito'!$B345&lt;&gt;"",IF('Piano prestito'!$E345+'Piano prestito'!$F345&lt;='Piano prestito'!$D345,'Piano prestito'!$D345-'Piano prestito'!$H345,0),"")</f>
        <v/>
      </c>
      <c r="K345" s="10" t="str">
        <f ca="1">IF('Piano prestito'!$B345&lt;&gt;"",SUM(INDEX('Piano prestito'!$I$13:$I$372,1,1):'Piano prestito'!$I345),"")</f>
        <v/>
      </c>
    </row>
    <row r="346" spans="2:11" x14ac:dyDescent="0.3">
      <c r="B346" s="6" t="str">
        <f ca="1">IF(PrestitoFavorevole,IF(ROW()-ROW('Piano prestito'!$B$12)&gt;NumeroDiPagamentiPianificato,"",ROW()-ROW('Piano prestito'!$B$12)),"")</f>
        <v/>
      </c>
      <c r="C346" s="8" t="str">
        <f ca="1">IF('Piano prestito'!$B346&lt;&gt;"",EOMONTH(DataInizioPrestito,ROW('Piano prestito'!$B346)-ROW('Piano prestito'!$B$12)-2)+DAY(DataInizioPrestito),"")</f>
        <v/>
      </c>
      <c r="D346" s="10" t="str">
        <f ca="1">IF('Piano prestito'!$B346&lt;&gt;"",IF(ROW()-ROW('Piano prestito'!$D$12)=1,ImportoPrestito,INDEX('Piano prestito'!$J$13:$J$372,ROW()-ROW('Piano prestito'!$D$12)-1)),"")</f>
        <v/>
      </c>
      <c r="E346" s="10" t="str">
        <f ca="1">IF('Piano prestito'!$B346&lt;&gt;"",PagamentoPianificato,"")</f>
        <v/>
      </c>
      <c r="F346" s="10" t="str">
        <f ca="1">IF('Piano prestito'!$B346&lt;&gt;"",IF('Piano prestito'!$E346+PagamentiAggiuntivi&lt;'Piano prestito'!$D346,PagamentiAggiuntivi,IF('Piano prestito'!$D346-'Piano prestito'!$E346&gt;0,'Piano prestito'!$D346-'Piano prestito'!$E346,0)),"")</f>
        <v/>
      </c>
      <c r="G346" s="10" t="str">
        <f ca="1">IF('Piano prestito'!$B346&lt;&gt;"",IF('Piano prestito'!$E346+'Piano prestito'!$F346&lt;='Piano prestito'!$D346,'Piano prestito'!$E346+'Piano prestito'!$F346,'Piano prestito'!$D346),"")</f>
        <v/>
      </c>
      <c r="H346" s="10" t="str">
        <f ca="1">IF('Piano prestito'!$B346&lt;&gt;"",'Piano prestito'!$G346-'Piano prestito'!$I346,"")</f>
        <v/>
      </c>
      <c r="I346" s="10" t="str">
        <f ca="1">IF('Piano prestito'!$B346&lt;&gt;"",'Piano prestito'!$D346*(TassoInteresse/PagamentiPerAnno),"")</f>
        <v/>
      </c>
      <c r="J346" s="10" t="str">
        <f ca="1">IF('Piano prestito'!$B346&lt;&gt;"",IF('Piano prestito'!$E346+'Piano prestito'!$F346&lt;='Piano prestito'!$D346,'Piano prestito'!$D346-'Piano prestito'!$H346,0),"")</f>
        <v/>
      </c>
      <c r="K346" s="10" t="str">
        <f ca="1">IF('Piano prestito'!$B346&lt;&gt;"",SUM(INDEX('Piano prestito'!$I$13:$I$372,1,1):'Piano prestito'!$I346),"")</f>
        <v/>
      </c>
    </row>
    <row r="347" spans="2:11" x14ac:dyDescent="0.3">
      <c r="B347" s="6" t="str">
        <f ca="1">IF(PrestitoFavorevole,IF(ROW()-ROW('Piano prestito'!$B$12)&gt;NumeroDiPagamentiPianificato,"",ROW()-ROW('Piano prestito'!$B$12)),"")</f>
        <v/>
      </c>
      <c r="C347" s="8" t="str">
        <f ca="1">IF('Piano prestito'!$B347&lt;&gt;"",EOMONTH(DataInizioPrestito,ROW('Piano prestito'!$B347)-ROW('Piano prestito'!$B$12)-2)+DAY(DataInizioPrestito),"")</f>
        <v/>
      </c>
      <c r="D347" s="10" t="str">
        <f ca="1">IF('Piano prestito'!$B347&lt;&gt;"",IF(ROW()-ROW('Piano prestito'!$D$12)=1,ImportoPrestito,INDEX('Piano prestito'!$J$13:$J$372,ROW()-ROW('Piano prestito'!$D$12)-1)),"")</f>
        <v/>
      </c>
      <c r="E347" s="10" t="str">
        <f ca="1">IF('Piano prestito'!$B347&lt;&gt;"",PagamentoPianificato,"")</f>
        <v/>
      </c>
      <c r="F347" s="10" t="str">
        <f ca="1">IF('Piano prestito'!$B347&lt;&gt;"",IF('Piano prestito'!$E347+PagamentiAggiuntivi&lt;'Piano prestito'!$D347,PagamentiAggiuntivi,IF('Piano prestito'!$D347-'Piano prestito'!$E347&gt;0,'Piano prestito'!$D347-'Piano prestito'!$E347,0)),"")</f>
        <v/>
      </c>
      <c r="G347" s="10" t="str">
        <f ca="1">IF('Piano prestito'!$B347&lt;&gt;"",IF('Piano prestito'!$E347+'Piano prestito'!$F347&lt;='Piano prestito'!$D347,'Piano prestito'!$E347+'Piano prestito'!$F347,'Piano prestito'!$D347),"")</f>
        <v/>
      </c>
      <c r="H347" s="10" t="str">
        <f ca="1">IF('Piano prestito'!$B347&lt;&gt;"",'Piano prestito'!$G347-'Piano prestito'!$I347,"")</f>
        <v/>
      </c>
      <c r="I347" s="10" t="str">
        <f ca="1">IF('Piano prestito'!$B347&lt;&gt;"",'Piano prestito'!$D347*(TassoInteresse/PagamentiPerAnno),"")</f>
        <v/>
      </c>
      <c r="J347" s="10" t="str">
        <f ca="1">IF('Piano prestito'!$B347&lt;&gt;"",IF('Piano prestito'!$E347+'Piano prestito'!$F347&lt;='Piano prestito'!$D347,'Piano prestito'!$D347-'Piano prestito'!$H347,0),"")</f>
        <v/>
      </c>
      <c r="K347" s="10" t="str">
        <f ca="1">IF('Piano prestito'!$B347&lt;&gt;"",SUM(INDEX('Piano prestito'!$I$13:$I$372,1,1):'Piano prestito'!$I347),"")</f>
        <v/>
      </c>
    </row>
    <row r="348" spans="2:11" x14ac:dyDescent="0.3">
      <c r="B348" s="6" t="str">
        <f ca="1">IF(PrestitoFavorevole,IF(ROW()-ROW('Piano prestito'!$B$12)&gt;NumeroDiPagamentiPianificato,"",ROW()-ROW('Piano prestito'!$B$12)),"")</f>
        <v/>
      </c>
      <c r="C348" s="8" t="str">
        <f ca="1">IF('Piano prestito'!$B348&lt;&gt;"",EOMONTH(DataInizioPrestito,ROW('Piano prestito'!$B348)-ROW('Piano prestito'!$B$12)-2)+DAY(DataInizioPrestito),"")</f>
        <v/>
      </c>
      <c r="D348" s="10" t="str">
        <f ca="1">IF('Piano prestito'!$B348&lt;&gt;"",IF(ROW()-ROW('Piano prestito'!$D$12)=1,ImportoPrestito,INDEX('Piano prestito'!$J$13:$J$372,ROW()-ROW('Piano prestito'!$D$12)-1)),"")</f>
        <v/>
      </c>
      <c r="E348" s="10" t="str">
        <f ca="1">IF('Piano prestito'!$B348&lt;&gt;"",PagamentoPianificato,"")</f>
        <v/>
      </c>
      <c r="F348" s="10" t="str">
        <f ca="1">IF('Piano prestito'!$B348&lt;&gt;"",IF('Piano prestito'!$E348+PagamentiAggiuntivi&lt;'Piano prestito'!$D348,PagamentiAggiuntivi,IF('Piano prestito'!$D348-'Piano prestito'!$E348&gt;0,'Piano prestito'!$D348-'Piano prestito'!$E348,0)),"")</f>
        <v/>
      </c>
      <c r="G348" s="10" t="str">
        <f ca="1">IF('Piano prestito'!$B348&lt;&gt;"",IF('Piano prestito'!$E348+'Piano prestito'!$F348&lt;='Piano prestito'!$D348,'Piano prestito'!$E348+'Piano prestito'!$F348,'Piano prestito'!$D348),"")</f>
        <v/>
      </c>
      <c r="H348" s="10" t="str">
        <f ca="1">IF('Piano prestito'!$B348&lt;&gt;"",'Piano prestito'!$G348-'Piano prestito'!$I348,"")</f>
        <v/>
      </c>
      <c r="I348" s="10" t="str">
        <f ca="1">IF('Piano prestito'!$B348&lt;&gt;"",'Piano prestito'!$D348*(TassoInteresse/PagamentiPerAnno),"")</f>
        <v/>
      </c>
      <c r="J348" s="10" t="str">
        <f ca="1">IF('Piano prestito'!$B348&lt;&gt;"",IF('Piano prestito'!$E348+'Piano prestito'!$F348&lt;='Piano prestito'!$D348,'Piano prestito'!$D348-'Piano prestito'!$H348,0),"")</f>
        <v/>
      </c>
      <c r="K348" s="10" t="str">
        <f ca="1">IF('Piano prestito'!$B348&lt;&gt;"",SUM(INDEX('Piano prestito'!$I$13:$I$372,1,1):'Piano prestito'!$I348),"")</f>
        <v/>
      </c>
    </row>
    <row r="349" spans="2:11" x14ac:dyDescent="0.3">
      <c r="B349" s="6" t="str">
        <f ca="1">IF(PrestitoFavorevole,IF(ROW()-ROW('Piano prestito'!$B$12)&gt;NumeroDiPagamentiPianificato,"",ROW()-ROW('Piano prestito'!$B$12)),"")</f>
        <v/>
      </c>
      <c r="C349" s="8" t="str">
        <f ca="1">IF('Piano prestito'!$B349&lt;&gt;"",EOMONTH(DataInizioPrestito,ROW('Piano prestito'!$B349)-ROW('Piano prestito'!$B$12)-2)+DAY(DataInizioPrestito),"")</f>
        <v/>
      </c>
      <c r="D349" s="10" t="str">
        <f ca="1">IF('Piano prestito'!$B349&lt;&gt;"",IF(ROW()-ROW('Piano prestito'!$D$12)=1,ImportoPrestito,INDEX('Piano prestito'!$J$13:$J$372,ROW()-ROW('Piano prestito'!$D$12)-1)),"")</f>
        <v/>
      </c>
      <c r="E349" s="10" t="str">
        <f ca="1">IF('Piano prestito'!$B349&lt;&gt;"",PagamentoPianificato,"")</f>
        <v/>
      </c>
      <c r="F349" s="10" t="str">
        <f ca="1">IF('Piano prestito'!$B349&lt;&gt;"",IF('Piano prestito'!$E349+PagamentiAggiuntivi&lt;'Piano prestito'!$D349,PagamentiAggiuntivi,IF('Piano prestito'!$D349-'Piano prestito'!$E349&gt;0,'Piano prestito'!$D349-'Piano prestito'!$E349,0)),"")</f>
        <v/>
      </c>
      <c r="G349" s="10" t="str">
        <f ca="1">IF('Piano prestito'!$B349&lt;&gt;"",IF('Piano prestito'!$E349+'Piano prestito'!$F349&lt;='Piano prestito'!$D349,'Piano prestito'!$E349+'Piano prestito'!$F349,'Piano prestito'!$D349),"")</f>
        <v/>
      </c>
      <c r="H349" s="10" t="str">
        <f ca="1">IF('Piano prestito'!$B349&lt;&gt;"",'Piano prestito'!$G349-'Piano prestito'!$I349,"")</f>
        <v/>
      </c>
      <c r="I349" s="10" t="str">
        <f ca="1">IF('Piano prestito'!$B349&lt;&gt;"",'Piano prestito'!$D349*(TassoInteresse/PagamentiPerAnno),"")</f>
        <v/>
      </c>
      <c r="J349" s="10" t="str">
        <f ca="1">IF('Piano prestito'!$B349&lt;&gt;"",IF('Piano prestito'!$E349+'Piano prestito'!$F349&lt;='Piano prestito'!$D349,'Piano prestito'!$D349-'Piano prestito'!$H349,0),"")</f>
        <v/>
      </c>
      <c r="K349" s="10" t="str">
        <f ca="1">IF('Piano prestito'!$B349&lt;&gt;"",SUM(INDEX('Piano prestito'!$I$13:$I$372,1,1):'Piano prestito'!$I349),"")</f>
        <v/>
      </c>
    </row>
    <row r="350" spans="2:11" x14ac:dyDescent="0.3">
      <c r="B350" s="6" t="str">
        <f ca="1">IF(PrestitoFavorevole,IF(ROW()-ROW('Piano prestito'!$B$12)&gt;NumeroDiPagamentiPianificato,"",ROW()-ROW('Piano prestito'!$B$12)),"")</f>
        <v/>
      </c>
      <c r="C350" s="8" t="str">
        <f ca="1">IF('Piano prestito'!$B350&lt;&gt;"",EOMONTH(DataInizioPrestito,ROW('Piano prestito'!$B350)-ROW('Piano prestito'!$B$12)-2)+DAY(DataInizioPrestito),"")</f>
        <v/>
      </c>
      <c r="D350" s="10" t="str">
        <f ca="1">IF('Piano prestito'!$B350&lt;&gt;"",IF(ROW()-ROW('Piano prestito'!$D$12)=1,ImportoPrestito,INDEX('Piano prestito'!$J$13:$J$372,ROW()-ROW('Piano prestito'!$D$12)-1)),"")</f>
        <v/>
      </c>
      <c r="E350" s="10" t="str">
        <f ca="1">IF('Piano prestito'!$B350&lt;&gt;"",PagamentoPianificato,"")</f>
        <v/>
      </c>
      <c r="F350" s="10" t="str">
        <f ca="1">IF('Piano prestito'!$B350&lt;&gt;"",IF('Piano prestito'!$E350+PagamentiAggiuntivi&lt;'Piano prestito'!$D350,PagamentiAggiuntivi,IF('Piano prestito'!$D350-'Piano prestito'!$E350&gt;0,'Piano prestito'!$D350-'Piano prestito'!$E350,0)),"")</f>
        <v/>
      </c>
      <c r="G350" s="10" t="str">
        <f ca="1">IF('Piano prestito'!$B350&lt;&gt;"",IF('Piano prestito'!$E350+'Piano prestito'!$F350&lt;='Piano prestito'!$D350,'Piano prestito'!$E350+'Piano prestito'!$F350,'Piano prestito'!$D350),"")</f>
        <v/>
      </c>
      <c r="H350" s="10" t="str">
        <f ca="1">IF('Piano prestito'!$B350&lt;&gt;"",'Piano prestito'!$G350-'Piano prestito'!$I350,"")</f>
        <v/>
      </c>
      <c r="I350" s="10" t="str">
        <f ca="1">IF('Piano prestito'!$B350&lt;&gt;"",'Piano prestito'!$D350*(TassoInteresse/PagamentiPerAnno),"")</f>
        <v/>
      </c>
      <c r="J350" s="10" t="str">
        <f ca="1">IF('Piano prestito'!$B350&lt;&gt;"",IF('Piano prestito'!$E350+'Piano prestito'!$F350&lt;='Piano prestito'!$D350,'Piano prestito'!$D350-'Piano prestito'!$H350,0),"")</f>
        <v/>
      </c>
      <c r="K350" s="10" t="str">
        <f ca="1">IF('Piano prestito'!$B350&lt;&gt;"",SUM(INDEX('Piano prestito'!$I$13:$I$372,1,1):'Piano prestito'!$I350),"")</f>
        <v/>
      </c>
    </row>
    <row r="351" spans="2:11" x14ac:dyDescent="0.3">
      <c r="B351" s="6" t="str">
        <f ca="1">IF(PrestitoFavorevole,IF(ROW()-ROW('Piano prestito'!$B$12)&gt;NumeroDiPagamentiPianificato,"",ROW()-ROW('Piano prestito'!$B$12)),"")</f>
        <v/>
      </c>
      <c r="C351" s="8" t="str">
        <f ca="1">IF('Piano prestito'!$B351&lt;&gt;"",EOMONTH(DataInizioPrestito,ROW('Piano prestito'!$B351)-ROW('Piano prestito'!$B$12)-2)+DAY(DataInizioPrestito),"")</f>
        <v/>
      </c>
      <c r="D351" s="10" t="str">
        <f ca="1">IF('Piano prestito'!$B351&lt;&gt;"",IF(ROW()-ROW('Piano prestito'!$D$12)=1,ImportoPrestito,INDEX('Piano prestito'!$J$13:$J$372,ROW()-ROW('Piano prestito'!$D$12)-1)),"")</f>
        <v/>
      </c>
      <c r="E351" s="10" t="str">
        <f ca="1">IF('Piano prestito'!$B351&lt;&gt;"",PagamentoPianificato,"")</f>
        <v/>
      </c>
      <c r="F351" s="10" t="str">
        <f ca="1">IF('Piano prestito'!$B351&lt;&gt;"",IF('Piano prestito'!$E351+PagamentiAggiuntivi&lt;'Piano prestito'!$D351,PagamentiAggiuntivi,IF('Piano prestito'!$D351-'Piano prestito'!$E351&gt;0,'Piano prestito'!$D351-'Piano prestito'!$E351,0)),"")</f>
        <v/>
      </c>
      <c r="G351" s="10" t="str">
        <f ca="1">IF('Piano prestito'!$B351&lt;&gt;"",IF('Piano prestito'!$E351+'Piano prestito'!$F351&lt;='Piano prestito'!$D351,'Piano prestito'!$E351+'Piano prestito'!$F351,'Piano prestito'!$D351),"")</f>
        <v/>
      </c>
      <c r="H351" s="10" t="str">
        <f ca="1">IF('Piano prestito'!$B351&lt;&gt;"",'Piano prestito'!$G351-'Piano prestito'!$I351,"")</f>
        <v/>
      </c>
      <c r="I351" s="10" t="str">
        <f ca="1">IF('Piano prestito'!$B351&lt;&gt;"",'Piano prestito'!$D351*(TassoInteresse/PagamentiPerAnno),"")</f>
        <v/>
      </c>
      <c r="J351" s="10" t="str">
        <f ca="1">IF('Piano prestito'!$B351&lt;&gt;"",IF('Piano prestito'!$E351+'Piano prestito'!$F351&lt;='Piano prestito'!$D351,'Piano prestito'!$D351-'Piano prestito'!$H351,0),"")</f>
        <v/>
      </c>
      <c r="K351" s="10" t="str">
        <f ca="1">IF('Piano prestito'!$B351&lt;&gt;"",SUM(INDEX('Piano prestito'!$I$13:$I$372,1,1):'Piano prestito'!$I351),"")</f>
        <v/>
      </c>
    </row>
    <row r="352" spans="2:11" x14ac:dyDescent="0.3">
      <c r="B352" s="6" t="str">
        <f ca="1">IF(PrestitoFavorevole,IF(ROW()-ROW('Piano prestito'!$B$12)&gt;NumeroDiPagamentiPianificato,"",ROW()-ROW('Piano prestito'!$B$12)),"")</f>
        <v/>
      </c>
      <c r="C352" s="8" t="str">
        <f ca="1">IF('Piano prestito'!$B352&lt;&gt;"",EOMONTH(DataInizioPrestito,ROW('Piano prestito'!$B352)-ROW('Piano prestito'!$B$12)-2)+DAY(DataInizioPrestito),"")</f>
        <v/>
      </c>
      <c r="D352" s="10" t="str">
        <f ca="1">IF('Piano prestito'!$B352&lt;&gt;"",IF(ROW()-ROW('Piano prestito'!$D$12)=1,ImportoPrestito,INDEX('Piano prestito'!$J$13:$J$372,ROW()-ROW('Piano prestito'!$D$12)-1)),"")</f>
        <v/>
      </c>
      <c r="E352" s="10" t="str">
        <f ca="1">IF('Piano prestito'!$B352&lt;&gt;"",PagamentoPianificato,"")</f>
        <v/>
      </c>
      <c r="F352" s="10" t="str">
        <f ca="1">IF('Piano prestito'!$B352&lt;&gt;"",IF('Piano prestito'!$E352+PagamentiAggiuntivi&lt;'Piano prestito'!$D352,PagamentiAggiuntivi,IF('Piano prestito'!$D352-'Piano prestito'!$E352&gt;0,'Piano prestito'!$D352-'Piano prestito'!$E352,0)),"")</f>
        <v/>
      </c>
      <c r="G352" s="10" t="str">
        <f ca="1">IF('Piano prestito'!$B352&lt;&gt;"",IF('Piano prestito'!$E352+'Piano prestito'!$F352&lt;='Piano prestito'!$D352,'Piano prestito'!$E352+'Piano prestito'!$F352,'Piano prestito'!$D352),"")</f>
        <v/>
      </c>
      <c r="H352" s="10" t="str">
        <f ca="1">IF('Piano prestito'!$B352&lt;&gt;"",'Piano prestito'!$G352-'Piano prestito'!$I352,"")</f>
        <v/>
      </c>
      <c r="I352" s="10" t="str">
        <f ca="1">IF('Piano prestito'!$B352&lt;&gt;"",'Piano prestito'!$D352*(TassoInteresse/PagamentiPerAnno),"")</f>
        <v/>
      </c>
      <c r="J352" s="10" t="str">
        <f ca="1">IF('Piano prestito'!$B352&lt;&gt;"",IF('Piano prestito'!$E352+'Piano prestito'!$F352&lt;='Piano prestito'!$D352,'Piano prestito'!$D352-'Piano prestito'!$H352,0),"")</f>
        <v/>
      </c>
      <c r="K352" s="10" t="str">
        <f ca="1">IF('Piano prestito'!$B352&lt;&gt;"",SUM(INDEX('Piano prestito'!$I$13:$I$372,1,1):'Piano prestito'!$I352),"")</f>
        <v/>
      </c>
    </row>
    <row r="353" spans="2:11" x14ac:dyDescent="0.3">
      <c r="B353" s="6" t="str">
        <f ca="1">IF(PrestitoFavorevole,IF(ROW()-ROW('Piano prestito'!$B$12)&gt;NumeroDiPagamentiPianificato,"",ROW()-ROW('Piano prestito'!$B$12)),"")</f>
        <v/>
      </c>
      <c r="C353" s="8" t="str">
        <f ca="1">IF('Piano prestito'!$B353&lt;&gt;"",EOMONTH(DataInizioPrestito,ROW('Piano prestito'!$B353)-ROW('Piano prestito'!$B$12)-2)+DAY(DataInizioPrestito),"")</f>
        <v/>
      </c>
      <c r="D353" s="10" t="str">
        <f ca="1">IF('Piano prestito'!$B353&lt;&gt;"",IF(ROW()-ROW('Piano prestito'!$D$12)=1,ImportoPrestito,INDEX('Piano prestito'!$J$13:$J$372,ROW()-ROW('Piano prestito'!$D$12)-1)),"")</f>
        <v/>
      </c>
      <c r="E353" s="10" t="str">
        <f ca="1">IF('Piano prestito'!$B353&lt;&gt;"",PagamentoPianificato,"")</f>
        <v/>
      </c>
      <c r="F353" s="10" t="str">
        <f ca="1">IF('Piano prestito'!$B353&lt;&gt;"",IF('Piano prestito'!$E353+PagamentiAggiuntivi&lt;'Piano prestito'!$D353,PagamentiAggiuntivi,IF('Piano prestito'!$D353-'Piano prestito'!$E353&gt;0,'Piano prestito'!$D353-'Piano prestito'!$E353,0)),"")</f>
        <v/>
      </c>
      <c r="G353" s="10" t="str">
        <f ca="1">IF('Piano prestito'!$B353&lt;&gt;"",IF('Piano prestito'!$E353+'Piano prestito'!$F353&lt;='Piano prestito'!$D353,'Piano prestito'!$E353+'Piano prestito'!$F353,'Piano prestito'!$D353),"")</f>
        <v/>
      </c>
      <c r="H353" s="10" t="str">
        <f ca="1">IF('Piano prestito'!$B353&lt;&gt;"",'Piano prestito'!$G353-'Piano prestito'!$I353,"")</f>
        <v/>
      </c>
      <c r="I353" s="10" t="str">
        <f ca="1">IF('Piano prestito'!$B353&lt;&gt;"",'Piano prestito'!$D353*(TassoInteresse/PagamentiPerAnno),"")</f>
        <v/>
      </c>
      <c r="J353" s="10" t="str">
        <f ca="1">IF('Piano prestito'!$B353&lt;&gt;"",IF('Piano prestito'!$E353+'Piano prestito'!$F353&lt;='Piano prestito'!$D353,'Piano prestito'!$D353-'Piano prestito'!$H353,0),"")</f>
        <v/>
      </c>
      <c r="K353" s="10" t="str">
        <f ca="1">IF('Piano prestito'!$B353&lt;&gt;"",SUM(INDEX('Piano prestito'!$I$13:$I$372,1,1):'Piano prestito'!$I353),"")</f>
        <v/>
      </c>
    </row>
    <row r="354" spans="2:11" x14ac:dyDescent="0.3">
      <c r="B354" s="6" t="str">
        <f ca="1">IF(PrestitoFavorevole,IF(ROW()-ROW('Piano prestito'!$B$12)&gt;NumeroDiPagamentiPianificato,"",ROW()-ROW('Piano prestito'!$B$12)),"")</f>
        <v/>
      </c>
      <c r="C354" s="8" t="str">
        <f ca="1">IF('Piano prestito'!$B354&lt;&gt;"",EOMONTH(DataInizioPrestito,ROW('Piano prestito'!$B354)-ROW('Piano prestito'!$B$12)-2)+DAY(DataInizioPrestito),"")</f>
        <v/>
      </c>
      <c r="D354" s="10" t="str">
        <f ca="1">IF('Piano prestito'!$B354&lt;&gt;"",IF(ROW()-ROW('Piano prestito'!$D$12)=1,ImportoPrestito,INDEX('Piano prestito'!$J$13:$J$372,ROW()-ROW('Piano prestito'!$D$12)-1)),"")</f>
        <v/>
      </c>
      <c r="E354" s="10" t="str">
        <f ca="1">IF('Piano prestito'!$B354&lt;&gt;"",PagamentoPianificato,"")</f>
        <v/>
      </c>
      <c r="F354" s="10" t="str">
        <f ca="1">IF('Piano prestito'!$B354&lt;&gt;"",IF('Piano prestito'!$E354+PagamentiAggiuntivi&lt;'Piano prestito'!$D354,PagamentiAggiuntivi,IF('Piano prestito'!$D354-'Piano prestito'!$E354&gt;0,'Piano prestito'!$D354-'Piano prestito'!$E354,0)),"")</f>
        <v/>
      </c>
      <c r="G354" s="10" t="str">
        <f ca="1">IF('Piano prestito'!$B354&lt;&gt;"",IF('Piano prestito'!$E354+'Piano prestito'!$F354&lt;='Piano prestito'!$D354,'Piano prestito'!$E354+'Piano prestito'!$F354,'Piano prestito'!$D354),"")</f>
        <v/>
      </c>
      <c r="H354" s="10" t="str">
        <f ca="1">IF('Piano prestito'!$B354&lt;&gt;"",'Piano prestito'!$G354-'Piano prestito'!$I354,"")</f>
        <v/>
      </c>
      <c r="I354" s="10" t="str">
        <f ca="1">IF('Piano prestito'!$B354&lt;&gt;"",'Piano prestito'!$D354*(TassoInteresse/PagamentiPerAnno),"")</f>
        <v/>
      </c>
      <c r="J354" s="10" t="str">
        <f ca="1">IF('Piano prestito'!$B354&lt;&gt;"",IF('Piano prestito'!$E354+'Piano prestito'!$F354&lt;='Piano prestito'!$D354,'Piano prestito'!$D354-'Piano prestito'!$H354,0),"")</f>
        <v/>
      </c>
      <c r="K354" s="10" t="str">
        <f ca="1">IF('Piano prestito'!$B354&lt;&gt;"",SUM(INDEX('Piano prestito'!$I$13:$I$372,1,1):'Piano prestito'!$I354),"")</f>
        <v/>
      </c>
    </row>
    <row r="355" spans="2:11" x14ac:dyDescent="0.3">
      <c r="B355" s="6" t="str">
        <f ca="1">IF(PrestitoFavorevole,IF(ROW()-ROW('Piano prestito'!$B$12)&gt;NumeroDiPagamentiPianificato,"",ROW()-ROW('Piano prestito'!$B$12)),"")</f>
        <v/>
      </c>
      <c r="C355" s="8" t="str">
        <f ca="1">IF('Piano prestito'!$B355&lt;&gt;"",EOMONTH(DataInizioPrestito,ROW('Piano prestito'!$B355)-ROW('Piano prestito'!$B$12)-2)+DAY(DataInizioPrestito),"")</f>
        <v/>
      </c>
      <c r="D355" s="10" t="str">
        <f ca="1">IF('Piano prestito'!$B355&lt;&gt;"",IF(ROW()-ROW('Piano prestito'!$D$12)=1,ImportoPrestito,INDEX('Piano prestito'!$J$13:$J$372,ROW()-ROW('Piano prestito'!$D$12)-1)),"")</f>
        <v/>
      </c>
      <c r="E355" s="10" t="str">
        <f ca="1">IF('Piano prestito'!$B355&lt;&gt;"",PagamentoPianificato,"")</f>
        <v/>
      </c>
      <c r="F355" s="10" t="str">
        <f ca="1">IF('Piano prestito'!$B355&lt;&gt;"",IF('Piano prestito'!$E355+PagamentiAggiuntivi&lt;'Piano prestito'!$D355,PagamentiAggiuntivi,IF('Piano prestito'!$D355-'Piano prestito'!$E355&gt;0,'Piano prestito'!$D355-'Piano prestito'!$E355,0)),"")</f>
        <v/>
      </c>
      <c r="G355" s="10" t="str">
        <f ca="1">IF('Piano prestito'!$B355&lt;&gt;"",IF('Piano prestito'!$E355+'Piano prestito'!$F355&lt;='Piano prestito'!$D355,'Piano prestito'!$E355+'Piano prestito'!$F355,'Piano prestito'!$D355),"")</f>
        <v/>
      </c>
      <c r="H355" s="10" t="str">
        <f ca="1">IF('Piano prestito'!$B355&lt;&gt;"",'Piano prestito'!$G355-'Piano prestito'!$I355,"")</f>
        <v/>
      </c>
      <c r="I355" s="10" t="str">
        <f ca="1">IF('Piano prestito'!$B355&lt;&gt;"",'Piano prestito'!$D355*(TassoInteresse/PagamentiPerAnno),"")</f>
        <v/>
      </c>
      <c r="J355" s="10" t="str">
        <f ca="1">IF('Piano prestito'!$B355&lt;&gt;"",IF('Piano prestito'!$E355+'Piano prestito'!$F355&lt;='Piano prestito'!$D355,'Piano prestito'!$D355-'Piano prestito'!$H355,0),"")</f>
        <v/>
      </c>
      <c r="K355" s="10" t="str">
        <f ca="1">IF('Piano prestito'!$B355&lt;&gt;"",SUM(INDEX('Piano prestito'!$I$13:$I$372,1,1):'Piano prestito'!$I355),"")</f>
        <v/>
      </c>
    </row>
    <row r="356" spans="2:11" x14ac:dyDescent="0.3">
      <c r="B356" s="6" t="str">
        <f ca="1">IF(PrestitoFavorevole,IF(ROW()-ROW('Piano prestito'!$B$12)&gt;NumeroDiPagamentiPianificato,"",ROW()-ROW('Piano prestito'!$B$12)),"")</f>
        <v/>
      </c>
      <c r="C356" s="8" t="str">
        <f ca="1">IF('Piano prestito'!$B356&lt;&gt;"",EOMONTH(DataInizioPrestito,ROW('Piano prestito'!$B356)-ROW('Piano prestito'!$B$12)-2)+DAY(DataInizioPrestito),"")</f>
        <v/>
      </c>
      <c r="D356" s="10" t="str">
        <f ca="1">IF('Piano prestito'!$B356&lt;&gt;"",IF(ROW()-ROW('Piano prestito'!$D$12)=1,ImportoPrestito,INDEX('Piano prestito'!$J$13:$J$372,ROW()-ROW('Piano prestito'!$D$12)-1)),"")</f>
        <v/>
      </c>
      <c r="E356" s="10" t="str">
        <f ca="1">IF('Piano prestito'!$B356&lt;&gt;"",PagamentoPianificato,"")</f>
        <v/>
      </c>
      <c r="F356" s="10" t="str">
        <f ca="1">IF('Piano prestito'!$B356&lt;&gt;"",IF('Piano prestito'!$E356+PagamentiAggiuntivi&lt;'Piano prestito'!$D356,PagamentiAggiuntivi,IF('Piano prestito'!$D356-'Piano prestito'!$E356&gt;0,'Piano prestito'!$D356-'Piano prestito'!$E356,0)),"")</f>
        <v/>
      </c>
      <c r="G356" s="10" t="str">
        <f ca="1">IF('Piano prestito'!$B356&lt;&gt;"",IF('Piano prestito'!$E356+'Piano prestito'!$F356&lt;='Piano prestito'!$D356,'Piano prestito'!$E356+'Piano prestito'!$F356,'Piano prestito'!$D356),"")</f>
        <v/>
      </c>
      <c r="H356" s="10" t="str">
        <f ca="1">IF('Piano prestito'!$B356&lt;&gt;"",'Piano prestito'!$G356-'Piano prestito'!$I356,"")</f>
        <v/>
      </c>
      <c r="I356" s="10" t="str">
        <f ca="1">IF('Piano prestito'!$B356&lt;&gt;"",'Piano prestito'!$D356*(TassoInteresse/PagamentiPerAnno),"")</f>
        <v/>
      </c>
      <c r="J356" s="10" t="str">
        <f ca="1">IF('Piano prestito'!$B356&lt;&gt;"",IF('Piano prestito'!$E356+'Piano prestito'!$F356&lt;='Piano prestito'!$D356,'Piano prestito'!$D356-'Piano prestito'!$H356,0),"")</f>
        <v/>
      </c>
      <c r="K356" s="10" t="str">
        <f ca="1">IF('Piano prestito'!$B356&lt;&gt;"",SUM(INDEX('Piano prestito'!$I$13:$I$372,1,1):'Piano prestito'!$I356),"")</f>
        <v/>
      </c>
    </row>
    <row r="357" spans="2:11" x14ac:dyDescent="0.3">
      <c r="B357" s="6" t="str">
        <f ca="1">IF(PrestitoFavorevole,IF(ROW()-ROW('Piano prestito'!$B$12)&gt;NumeroDiPagamentiPianificato,"",ROW()-ROW('Piano prestito'!$B$12)),"")</f>
        <v/>
      </c>
      <c r="C357" s="8" t="str">
        <f ca="1">IF('Piano prestito'!$B357&lt;&gt;"",EOMONTH(DataInizioPrestito,ROW('Piano prestito'!$B357)-ROW('Piano prestito'!$B$12)-2)+DAY(DataInizioPrestito),"")</f>
        <v/>
      </c>
      <c r="D357" s="10" t="str">
        <f ca="1">IF('Piano prestito'!$B357&lt;&gt;"",IF(ROW()-ROW('Piano prestito'!$D$12)=1,ImportoPrestito,INDEX('Piano prestito'!$J$13:$J$372,ROW()-ROW('Piano prestito'!$D$12)-1)),"")</f>
        <v/>
      </c>
      <c r="E357" s="10" t="str">
        <f ca="1">IF('Piano prestito'!$B357&lt;&gt;"",PagamentoPianificato,"")</f>
        <v/>
      </c>
      <c r="F357" s="10" t="str">
        <f ca="1">IF('Piano prestito'!$B357&lt;&gt;"",IF('Piano prestito'!$E357+PagamentiAggiuntivi&lt;'Piano prestito'!$D357,PagamentiAggiuntivi,IF('Piano prestito'!$D357-'Piano prestito'!$E357&gt;0,'Piano prestito'!$D357-'Piano prestito'!$E357,0)),"")</f>
        <v/>
      </c>
      <c r="G357" s="10" t="str">
        <f ca="1">IF('Piano prestito'!$B357&lt;&gt;"",IF('Piano prestito'!$E357+'Piano prestito'!$F357&lt;='Piano prestito'!$D357,'Piano prestito'!$E357+'Piano prestito'!$F357,'Piano prestito'!$D357),"")</f>
        <v/>
      </c>
      <c r="H357" s="10" t="str">
        <f ca="1">IF('Piano prestito'!$B357&lt;&gt;"",'Piano prestito'!$G357-'Piano prestito'!$I357,"")</f>
        <v/>
      </c>
      <c r="I357" s="10" t="str">
        <f ca="1">IF('Piano prestito'!$B357&lt;&gt;"",'Piano prestito'!$D357*(TassoInteresse/PagamentiPerAnno),"")</f>
        <v/>
      </c>
      <c r="J357" s="10" t="str">
        <f ca="1">IF('Piano prestito'!$B357&lt;&gt;"",IF('Piano prestito'!$E357+'Piano prestito'!$F357&lt;='Piano prestito'!$D357,'Piano prestito'!$D357-'Piano prestito'!$H357,0),"")</f>
        <v/>
      </c>
      <c r="K357" s="10" t="str">
        <f ca="1">IF('Piano prestito'!$B357&lt;&gt;"",SUM(INDEX('Piano prestito'!$I$13:$I$372,1,1):'Piano prestito'!$I357),"")</f>
        <v/>
      </c>
    </row>
    <row r="358" spans="2:11" x14ac:dyDescent="0.3">
      <c r="B358" s="6" t="str">
        <f ca="1">IF(PrestitoFavorevole,IF(ROW()-ROW('Piano prestito'!$B$12)&gt;NumeroDiPagamentiPianificato,"",ROW()-ROW('Piano prestito'!$B$12)),"")</f>
        <v/>
      </c>
      <c r="C358" s="8" t="str">
        <f ca="1">IF('Piano prestito'!$B358&lt;&gt;"",EOMONTH(DataInizioPrestito,ROW('Piano prestito'!$B358)-ROW('Piano prestito'!$B$12)-2)+DAY(DataInizioPrestito),"")</f>
        <v/>
      </c>
      <c r="D358" s="10" t="str">
        <f ca="1">IF('Piano prestito'!$B358&lt;&gt;"",IF(ROW()-ROW('Piano prestito'!$D$12)=1,ImportoPrestito,INDEX('Piano prestito'!$J$13:$J$372,ROW()-ROW('Piano prestito'!$D$12)-1)),"")</f>
        <v/>
      </c>
      <c r="E358" s="10" t="str">
        <f ca="1">IF('Piano prestito'!$B358&lt;&gt;"",PagamentoPianificato,"")</f>
        <v/>
      </c>
      <c r="F358" s="10" t="str">
        <f ca="1">IF('Piano prestito'!$B358&lt;&gt;"",IF('Piano prestito'!$E358+PagamentiAggiuntivi&lt;'Piano prestito'!$D358,PagamentiAggiuntivi,IF('Piano prestito'!$D358-'Piano prestito'!$E358&gt;0,'Piano prestito'!$D358-'Piano prestito'!$E358,0)),"")</f>
        <v/>
      </c>
      <c r="G358" s="10" t="str">
        <f ca="1">IF('Piano prestito'!$B358&lt;&gt;"",IF('Piano prestito'!$E358+'Piano prestito'!$F358&lt;='Piano prestito'!$D358,'Piano prestito'!$E358+'Piano prestito'!$F358,'Piano prestito'!$D358),"")</f>
        <v/>
      </c>
      <c r="H358" s="10" t="str">
        <f ca="1">IF('Piano prestito'!$B358&lt;&gt;"",'Piano prestito'!$G358-'Piano prestito'!$I358,"")</f>
        <v/>
      </c>
      <c r="I358" s="10" t="str">
        <f ca="1">IF('Piano prestito'!$B358&lt;&gt;"",'Piano prestito'!$D358*(TassoInteresse/PagamentiPerAnno),"")</f>
        <v/>
      </c>
      <c r="J358" s="10" t="str">
        <f ca="1">IF('Piano prestito'!$B358&lt;&gt;"",IF('Piano prestito'!$E358+'Piano prestito'!$F358&lt;='Piano prestito'!$D358,'Piano prestito'!$D358-'Piano prestito'!$H358,0),"")</f>
        <v/>
      </c>
      <c r="K358" s="10" t="str">
        <f ca="1">IF('Piano prestito'!$B358&lt;&gt;"",SUM(INDEX('Piano prestito'!$I$13:$I$372,1,1):'Piano prestito'!$I358),"")</f>
        <v/>
      </c>
    </row>
    <row r="359" spans="2:11" x14ac:dyDescent="0.3">
      <c r="B359" s="6" t="str">
        <f ca="1">IF(PrestitoFavorevole,IF(ROW()-ROW('Piano prestito'!$B$12)&gt;NumeroDiPagamentiPianificato,"",ROW()-ROW('Piano prestito'!$B$12)),"")</f>
        <v/>
      </c>
      <c r="C359" s="8" t="str">
        <f ca="1">IF('Piano prestito'!$B359&lt;&gt;"",EOMONTH(DataInizioPrestito,ROW('Piano prestito'!$B359)-ROW('Piano prestito'!$B$12)-2)+DAY(DataInizioPrestito),"")</f>
        <v/>
      </c>
      <c r="D359" s="10" t="str">
        <f ca="1">IF('Piano prestito'!$B359&lt;&gt;"",IF(ROW()-ROW('Piano prestito'!$D$12)=1,ImportoPrestito,INDEX('Piano prestito'!$J$13:$J$372,ROW()-ROW('Piano prestito'!$D$12)-1)),"")</f>
        <v/>
      </c>
      <c r="E359" s="10" t="str">
        <f ca="1">IF('Piano prestito'!$B359&lt;&gt;"",PagamentoPianificato,"")</f>
        <v/>
      </c>
      <c r="F359" s="10" t="str">
        <f ca="1">IF('Piano prestito'!$B359&lt;&gt;"",IF('Piano prestito'!$E359+PagamentiAggiuntivi&lt;'Piano prestito'!$D359,PagamentiAggiuntivi,IF('Piano prestito'!$D359-'Piano prestito'!$E359&gt;0,'Piano prestito'!$D359-'Piano prestito'!$E359,0)),"")</f>
        <v/>
      </c>
      <c r="G359" s="10" t="str">
        <f ca="1">IF('Piano prestito'!$B359&lt;&gt;"",IF('Piano prestito'!$E359+'Piano prestito'!$F359&lt;='Piano prestito'!$D359,'Piano prestito'!$E359+'Piano prestito'!$F359,'Piano prestito'!$D359),"")</f>
        <v/>
      </c>
      <c r="H359" s="10" t="str">
        <f ca="1">IF('Piano prestito'!$B359&lt;&gt;"",'Piano prestito'!$G359-'Piano prestito'!$I359,"")</f>
        <v/>
      </c>
      <c r="I359" s="10" t="str">
        <f ca="1">IF('Piano prestito'!$B359&lt;&gt;"",'Piano prestito'!$D359*(TassoInteresse/PagamentiPerAnno),"")</f>
        <v/>
      </c>
      <c r="J359" s="10" t="str">
        <f ca="1">IF('Piano prestito'!$B359&lt;&gt;"",IF('Piano prestito'!$E359+'Piano prestito'!$F359&lt;='Piano prestito'!$D359,'Piano prestito'!$D359-'Piano prestito'!$H359,0),"")</f>
        <v/>
      </c>
      <c r="K359" s="10" t="str">
        <f ca="1">IF('Piano prestito'!$B359&lt;&gt;"",SUM(INDEX('Piano prestito'!$I$13:$I$372,1,1):'Piano prestito'!$I359),"")</f>
        <v/>
      </c>
    </row>
    <row r="360" spans="2:11" x14ac:dyDescent="0.3">
      <c r="B360" s="6" t="str">
        <f ca="1">IF(PrestitoFavorevole,IF(ROW()-ROW('Piano prestito'!$B$12)&gt;NumeroDiPagamentiPianificato,"",ROW()-ROW('Piano prestito'!$B$12)),"")</f>
        <v/>
      </c>
      <c r="C360" s="8" t="str">
        <f ca="1">IF('Piano prestito'!$B360&lt;&gt;"",EOMONTH(DataInizioPrestito,ROW('Piano prestito'!$B360)-ROW('Piano prestito'!$B$12)-2)+DAY(DataInizioPrestito),"")</f>
        <v/>
      </c>
      <c r="D360" s="10" t="str">
        <f ca="1">IF('Piano prestito'!$B360&lt;&gt;"",IF(ROW()-ROW('Piano prestito'!$D$12)=1,ImportoPrestito,INDEX('Piano prestito'!$J$13:$J$372,ROW()-ROW('Piano prestito'!$D$12)-1)),"")</f>
        <v/>
      </c>
      <c r="E360" s="10" t="str">
        <f ca="1">IF('Piano prestito'!$B360&lt;&gt;"",PagamentoPianificato,"")</f>
        <v/>
      </c>
      <c r="F360" s="10" t="str">
        <f ca="1">IF('Piano prestito'!$B360&lt;&gt;"",IF('Piano prestito'!$E360+PagamentiAggiuntivi&lt;'Piano prestito'!$D360,PagamentiAggiuntivi,IF('Piano prestito'!$D360-'Piano prestito'!$E360&gt;0,'Piano prestito'!$D360-'Piano prestito'!$E360,0)),"")</f>
        <v/>
      </c>
      <c r="G360" s="10" t="str">
        <f ca="1">IF('Piano prestito'!$B360&lt;&gt;"",IF('Piano prestito'!$E360+'Piano prestito'!$F360&lt;='Piano prestito'!$D360,'Piano prestito'!$E360+'Piano prestito'!$F360,'Piano prestito'!$D360),"")</f>
        <v/>
      </c>
      <c r="H360" s="10" t="str">
        <f ca="1">IF('Piano prestito'!$B360&lt;&gt;"",'Piano prestito'!$G360-'Piano prestito'!$I360,"")</f>
        <v/>
      </c>
      <c r="I360" s="10" t="str">
        <f ca="1">IF('Piano prestito'!$B360&lt;&gt;"",'Piano prestito'!$D360*(TassoInteresse/PagamentiPerAnno),"")</f>
        <v/>
      </c>
      <c r="J360" s="10" t="str">
        <f ca="1">IF('Piano prestito'!$B360&lt;&gt;"",IF('Piano prestito'!$E360+'Piano prestito'!$F360&lt;='Piano prestito'!$D360,'Piano prestito'!$D360-'Piano prestito'!$H360,0),"")</f>
        <v/>
      </c>
      <c r="K360" s="10" t="str">
        <f ca="1">IF('Piano prestito'!$B360&lt;&gt;"",SUM(INDEX('Piano prestito'!$I$13:$I$372,1,1):'Piano prestito'!$I360),"")</f>
        <v/>
      </c>
    </row>
    <row r="361" spans="2:11" x14ac:dyDescent="0.3">
      <c r="B361" s="6" t="str">
        <f ca="1">IF(PrestitoFavorevole,IF(ROW()-ROW('Piano prestito'!$B$12)&gt;NumeroDiPagamentiPianificato,"",ROW()-ROW('Piano prestito'!$B$12)),"")</f>
        <v/>
      </c>
      <c r="C361" s="8" t="str">
        <f ca="1">IF('Piano prestito'!$B361&lt;&gt;"",EOMONTH(DataInizioPrestito,ROW('Piano prestito'!$B361)-ROW('Piano prestito'!$B$12)-2)+DAY(DataInizioPrestito),"")</f>
        <v/>
      </c>
      <c r="D361" s="10" t="str">
        <f ca="1">IF('Piano prestito'!$B361&lt;&gt;"",IF(ROW()-ROW('Piano prestito'!$D$12)=1,ImportoPrestito,INDEX('Piano prestito'!$J$13:$J$372,ROW()-ROW('Piano prestito'!$D$12)-1)),"")</f>
        <v/>
      </c>
      <c r="E361" s="10" t="str">
        <f ca="1">IF('Piano prestito'!$B361&lt;&gt;"",PagamentoPianificato,"")</f>
        <v/>
      </c>
      <c r="F361" s="10" t="str">
        <f ca="1">IF('Piano prestito'!$B361&lt;&gt;"",IF('Piano prestito'!$E361+PagamentiAggiuntivi&lt;'Piano prestito'!$D361,PagamentiAggiuntivi,IF('Piano prestito'!$D361-'Piano prestito'!$E361&gt;0,'Piano prestito'!$D361-'Piano prestito'!$E361,0)),"")</f>
        <v/>
      </c>
      <c r="G361" s="10" t="str">
        <f ca="1">IF('Piano prestito'!$B361&lt;&gt;"",IF('Piano prestito'!$E361+'Piano prestito'!$F361&lt;='Piano prestito'!$D361,'Piano prestito'!$E361+'Piano prestito'!$F361,'Piano prestito'!$D361),"")</f>
        <v/>
      </c>
      <c r="H361" s="10" t="str">
        <f ca="1">IF('Piano prestito'!$B361&lt;&gt;"",'Piano prestito'!$G361-'Piano prestito'!$I361,"")</f>
        <v/>
      </c>
      <c r="I361" s="10" t="str">
        <f ca="1">IF('Piano prestito'!$B361&lt;&gt;"",'Piano prestito'!$D361*(TassoInteresse/PagamentiPerAnno),"")</f>
        <v/>
      </c>
      <c r="J361" s="10" t="str">
        <f ca="1">IF('Piano prestito'!$B361&lt;&gt;"",IF('Piano prestito'!$E361+'Piano prestito'!$F361&lt;='Piano prestito'!$D361,'Piano prestito'!$D361-'Piano prestito'!$H361,0),"")</f>
        <v/>
      </c>
      <c r="K361" s="10" t="str">
        <f ca="1">IF('Piano prestito'!$B361&lt;&gt;"",SUM(INDEX('Piano prestito'!$I$13:$I$372,1,1):'Piano prestito'!$I361),"")</f>
        <v/>
      </c>
    </row>
    <row r="362" spans="2:11" x14ac:dyDescent="0.3">
      <c r="B362" s="6" t="str">
        <f ca="1">IF(PrestitoFavorevole,IF(ROW()-ROW('Piano prestito'!$B$12)&gt;NumeroDiPagamentiPianificato,"",ROW()-ROW('Piano prestito'!$B$12)),"")</f>
        <v/>
      </c>
      <c r="C362" s="8" t="str">
        <f ca="1">IF('Piano prestito'!$B362&lt;&gt;"",EOMONTH(DataInizioPrestito,ROW('Piano prestito'!$B362)-ROW('Piano prestito'!$B$12)-2)+DAY(DataInizioPrestito),"")</f>
        <v/>
      </c>
      <c r="D362" s="10" t="str">
        <f ca="1">IF('Piano prestito'!$B362&lt;&gt;"",IF(ROW()-ROW('Piano prestito'!$D$12)=1,ImportoPrestito,INDEX('Piano prestito'!$J$13:$J$372,ROW()-ROW('Piano prestito'!$D$12)-1)),"")</f>
        <v/>
      </c>
      <c r="E362" s="10" t="str">
        <f ca="1">IF('Piano prestito'!$B362&lt;&gt;"",PagamentoPianificato,"")</f>
        <v/>
      </c>
      <c r="F362" s="10" t="str">
        <f ca="1">IF('Piano prestito'!$B362&lt;&gt;"",IF('Piano prestito'!$E362+PagamentiAggiuntivi&lt;'Piano prestito'!$D362,PagamentiAggiuntivi,IF('Piano prestito'!$D362-'Piano prestito'!$E362&gt;0,'Piano prestito'!$D362-'Piano prestito'!$E362,0)),"")</f>
        <v/>
      </c>
      <c r="G362" s="10" t="str">
        <f ca="1">IF('Piano prestito'!$B362&lt;&gt;"",IF('Piano prestito'!$E362+'Piano prestito'!$F362&lt;='Piano prestito'!$D362,'Piano prestito'!$E362+'Piano prestito'!$F362,'Piano prestito'!$D362),"")</f>
        <v/>
      </c>
      <c r="H362" s="10" t="str">
        <f ca="1">IF('Piano prestito'!$B362&lt;&gt;"",'Piano prestito'!$G362-'Piano prestito'!$I362,"")</f>
        <v/>
      </c>
      <c r="I362" s="10" t="str">
        <f ca="1">IF('Piano prestito'!$B362&lt;&gt;"",'Piano prestito'!$D362*(TassoInteresse/PagamentiPerAnno),"")</f>
        <v/>
      </c>
      <c r="J362" s="10" t="str">
        <f ca="1">IF('Piano prestito'!$B362&lt;&gt;"",IF('Piano prestito'!$E362+'Piano prestito'!$F362&lt;='Piano prestito'!$D362,'Piano prestito'!$D362-'Piano prestito'!$H362,0),"")</f>
        <v/>
      </c>
      <c r="K362" s="10" t="str">
        <f ca="1">IF('Piano prestito'!$B362&lt;&gt;"",SUM(INDEX('Piano prestito'!$I$13:$I$372,1,1):'Piano prestito'!$I362),"")</f>
        <v/>
      </c>
    </row>
    <row r="363" spans="2:11" x14ac:dyDescent="0.3">
      <c r="B363" s="6" t="str">
        <f ca="1">IF(PrestitoFavorevole,IF(ROW()-ROW('Piano prestito'!$B$12)&gt;NumeroDiPagamentiPianificato,"",ROW()-ROW('Piano prestito'!$B$12)),"")</f>
        <v/>
      </c>
      <c r="C363" s="8" t="str">
        <f ca="1">IF('Piano prestito'!$B363&lt;&gt;"",EOMONTH(DataInizioPrestito,ROW('Piano prestito'!$B363)-ROW('Piano prestito'!$B$12)-2)+DAY(DataInizioPrestito),"")</f>
        <v/>
      </c>
      <c r="D363" s="10" t="str">
        <f ca="1">IF('Piano prestito'!$B363&lt;&gt;"",IF(ROW()-ROW('Piano prestito'!$D$12)=1,ImportoPrestito,INDEX('Piano prestito'!$J$13:$J$372,ROW()-ROW('Piano prestito'!$D$12)-1)),"")</f>
        <v/>
      </c>
      <c r="E363" s="10" t="str">
        <f ca="1">IF('Piano prestito'!$B363&lt;&gt;"",PagamentoPianificato,"")</f>
        <v/>
      </c>
      <c r="F363" s="10" t="str">
        <f ca="1">IF('Piano prestito'!$B363&lt;&gt;"",IF('Piano prestito'!$E363+PagamentiAggiuntivi&lt;'Piano prestito'!$D363,PagamentiAggiuntivi,IF('Piano prestito'!$D363-'Piano prestito'!$E363&gt;0,'Piano prestito'!$D363-'Piano prestito'!$E363,0)),"")</f>
        <v/>
      </c>
      <c r="G363" s="10" t="str">
        <f ca="1">IF('Piano prestito'!$B363&lt;&gt;"",IF('Piano prestito'!$E363+'Piano prestito'!$F363&lt;='Piano prestito'!$D363,'Piano prestito'!$E363+'Piano prestito'!$F363,'Piano prestito'!$D363),"")</f>
        <v/>
      </c>
      <c r="H363" s="10" t="str">
        <f ca="1">IF('Piano prestito'!$B363&lt;&gt;"",'Piano prestito'!$G363-'Piano prestito'!$I363,"")</f>
        <v/>
      </c>
      <c r="I363" s="10" t="str">
        <f ca="1">IF('Piano prestito'!$B363&lt;&gt;"",'Piano prestito'!$D363*(TassoInteresse/PagamentiPerAnno),"")</f>
        <v/>
      </c>
      <c r="J363" s="10" t="str">
        <f ca="1">IF('Piano prestito'!$B363&lt;&gt;"",IF('Piano prestito'!$E363+'Piano prestito'!$F363&lt;='Piano prestito'!$D363,'Piano prestito'!$D363-'Piano prestito'!$H363,0),"")</f>
        <v/>
      </c>
      <c r="K363" s="10" t="str">
        <f ca="1">IF('Piano prestito'!$B363&lt;&gt;"",SUM(INDEX('Piano prestito'!$I$13:$I$372,1,1):'Piano prestito'!$I363),"")</f>
        <v/>
      </c>
    </row>
    <row r="364" spans="2:11" x14ac:dyDescent="0.3">
      <c r="B364" s="6" t="str">
        <f ca="1">IF(PrestitoFavorevole,IF(ROW()-ROW('Piano prestito'!$B$12)&gt;NumeroDiPagamentiPianificato,"",ROW()-ROW('Piano prestito'!$B$12)),"")</f>
        <v/>
      </c>
      <c r="C364" s="8" t="str">
        <f ca="1">IF('Piano prestito'!$B364&lt;&gt;"",EOMONTH(DataInizioPrestito,ROW('Piano prestito'!$B364)-ROW('Piano prestito'!$B$12)-2)+DAY(DataInizioPrestito),"")</f>
        <v/>
      </c>
      <c r="D364" s="10" t="str">
        <f ca="1">IF('Piano prestito'!$B364&lt;&gt;"",IF(ROW()-ROW('Piano prestito'!$D$12)=1,ImportoPrestito,INDEX('Piano prestito'!$J$13:$J$372,ROW()-ROW('Piano prestito'!$D$12)-1)),"")</f>
        <v/>
      </c>
      <c r="E364" s="10" t="str">
        <f ca="1">IF('Piano prestito'!$B364&lt;&gt;"",PagamentoPianificato,"")</f>
        <v/>
      </c>
      <c r="F364" s="10" t="str">
        <f ca="1">IF('Piano prestito'!$B364&lt;&gt;"",IF('Piano prestito'!$E364+PagamentiAggiuntivi&lt;'Piano prestito'!$D364,PagamentiAggiuntivi,IF('Piano prestito'!$D364-'Piano prestito'!$E364&gt;0,'Piano prestito'!$D364-'Piano prestito'!$E364,0)),"")</f>
        <v/>
      </c>
      <c r="G364" s="10" t="str">
        <f ca="1">IF('Piano prestito'!$B364&lt;&gt;"",IF('Piano prestito'!$E364+'Piano prestito'!$F364&lt;='Piano prestito'!$D364,'Piano prestito'!$E364+'Piano prestito'!$F364,'Piano prestito'!$D364),"")</f>
        <v/>
      </c>
      <c r="H364" s="10" t="str">
        <f ca="1">IF('Piano prestito'!$B364&lt;&gt;"",'Piano prestito'!$G364-'Piano prestito'!$I364,"")</f>
        <v/>
      </c>
      <c r="I364" s="10" t="str">
        <f ca="1">IF('Piano prestito'!$B364&lt;&gt;"",'Piano prestito'!$D364*(TassoInteresse/PagamentiPerAnno),"")</f>
        <v/>
      </c>
      <c r="J364" s="10" t="str">
        <f ca="1">IF('Piano prestito'!$B364&lt;&gt;"",IF('Piano prestito'!$E364+'Piano prestito'!$F364&lt;='Piano prestito'!$D364,'Piano prestito'!$D364-'Piano prestito'!$H364,0),"")</f>
        <v/>
      </c>
      <c r="K364" s="10" t="str">
        <f ca="1">IF('Piano prestito'!$B364&lt;&gt;"",SUM(INDEX('Piano prestito'!$I$13:$I$372,1,1):'Piano prestito'!$I364),"")</f>
        <v/>
      </c>
    </row>
    <row r="365" spans="2:11" x14ac:dyDescent="0.3">
      <c r="B365" s="6" t="str">
        <f ca="1">IF(PrestitoFavorevole,IF(ROW()-ROW('Piano prestito'!$B$12)&gt;NumeroDiPagamentiPianificato,"",ROW()-ROW('Piano prestito'!$B$12)),"")</f>
        <v/>
      </c>
      <c r="C365" s="8" t="str">
        <f ca="1">IF('Piano prestito'!$B365&lt;&gt;"",EOMONTH(DataInizioPrestito,ROW('Piano prestito'!$B365)-ROW('Piano prestito'!$B$12)-2)+DAY(DataInizioPrestito),"")</f>
        <v/>
      </c>
      <c r="D365" s="10" t="str">
        <f ca="1">IF('Piano prestito'!$B365&lt;&gt;"",IF(ROW()-ROW('Piano prestito'!$D$12)=1,ImportoPrestito,INDEX('Piano prestito'!$J$13:$J$372,ROW()-ROW('Piano prestito'!$D$12)-1)),"")</f>
        <v/>
      </c>
      <c r="E365" s="10" t="str">
        <f ca="1">IF('Piano prestito'!$B365&lt;&gt;"",PagamentoPianificato,"")</f>
        <v/>
      </c>
      <c r="F365" s="10" t="str">
        <f ca="1">IF('Piano prestito'!$B365&lt;&gt;"",IF('Piano prestito'!$E365+PagamentiAggiuntivi&lt;'Piano prestito'!$D365,PagamentiAggiuntivi,IF('Piano prestito'!$D365-'Piano prestito'!$E365&gt;0,'Piano prestito'!$D365-'Piano prestito'!$E365,0)),"")</f>
        <v/>
      </c>
      <c r="G365" s="10" t="str">
        <f ca="1">IF('Piano prestito'!$B365&lt;&gt;"",IF('Piano prestito'!$E365+'Piano prestito'!$F365&lt;='Piano prestito'!$D365,'Piano prestito'!$E365+'Piano prestito'!$F365,'Piano prestito'!$D365),"")</f>
        <v/>
      </c>
      <c r="H365" s="10" t="str">
        <f ca="1">IF('Piano prestito'!$B365&lt;&gt;"",'Piano prestito'!$G365-'Piano prestito'!$I365,"")</f>
        <v/>
      </c>
      <c r="I365" s="10" t="str">
        <f ca="1">IF('Piano prestito'!$B365&lt;&gt;"",'Piano prestito'!$D365*(TassoInteresse/PagamentiPerAnno),"")</f>
        <v/>
      </c>
      <c r="J365" s="10" t="str">
        <f ca="1">IF('Piano prestito'!$B365&lt;&gt;"",IF('Piano prestito'!$E365+'Piano prestito'!$F365&lt;='Piano prestito'!$D365,'Piano prestito'!$D365-'Piano prestito'!$H365,0),"")</f>
        <v/>
      </c>
      <c r="K365" s="10" t="str">
        <f ca="1">IF('Piano prestito'!$B365&lt;&gt;"",SUM(INDEX('Piano prestito'!$I$13:$I$372,1,1):'Piano prestito'!$I365),"")</f>
        <v/>
      </c>
    </row>
    <row r="366" spans="2:11" x14ac:dyDescent="0.3">
      <c r="B366" s="6" t="str">
        <f ca="1">IF(PrestitoFavorevole,IF(ROW()-ROW('Piano prestito'!$B$12)&gt;NumeroDiPagamentiPianificato,"",ROW()-ROW('Piano prestito'!$B$12)),"")</f>
        <v/>
      </c>
      <c r="C366" s="8" t="str">
        <f ca="1">IF('Piano prestito'!$B366&lt;&gt;"",EOMONTH(DataInizioPrestito,ROW('Piano prestito'!$B366)-ROW('Piano prestito'!$B$12)-2)+DAY(DataInizioPrestito),"")</f>
        <v/>
      </c>
      <c r="D366" s="10" t="str">
        <f ca="1">IF('Piano prestito'!$B366&lt;&gt;"",IF(ROW()-ROW('Piano prestito'!$D$12)=1,ImportoPrestito,INDEX('Piano prestito'!$J$13:$J$372,ROW()-ROW('Piano prestito'!$D$12)-1)),"")</f>
        <v/>
      </c>
      <c r="E366" s="10" t="str">
        <f ca="1">IF('Piano prestito'!$B366&lt;&gt;"",PagamentoPianificato,"")</f>
        <v/>
      </c>
      <c r="F366" s="10" t="str">
        <f ca="1">IF('Piano prestito'!$B366&lt;&gt;"",IF('Piano prestito'!$E366+PagamentiAggiuntivi&lt;'Piano prestito'!$D366,PagamentiAggiuntivi,IF('Piano prestito'!$D366-'Piano prestito'!$E366&gt;0,'Piano prestito'!$D366-'Piano prestito'!$E366,0)),"")</f>
        <v/>
      </c>
      <c r="G366" s="10" t="str">
        <f ca="1">IF('Piano prestito'!$B366&lt;&gt;"",IF('Piano prestito'!$E366+'Piano prestito'!$F366&lt;='Piano prestito'!$D366,'Piano prestito'!$E366+'Piano prestito'!$F366,'Piano prestito'!$D366),"")</f>
        <v/>
      </c>
      <c r="H366" s="10" t="str">
        <f ca="1">IF('Piano prestito'!$B366&lt;&gt;"",'Piano prestito'!$G366-'Piano prestito'!$I366,"")</f>
        <v/>
      </c>
      <c r="I366" s="10" t="str">
        <f ca="1">IF('Piano prestito'!$B366&lt;&gt;"",'Piano prestito'!$D366*(TassoInteresse/PagamentiPerAnno),"")</f>
        <v/>
      </c>
      <c r="J366" s="10" t="str">
        <f ca="1">IF('Piano prestito'!$B366&lt;&gt;"",IF('Piano prestito'!$E366+'Piano prestito'!$F366&lt;='Piano prestito'!$D366,'Piano prestito'!$D366-'Piano prestito'!$H366,0),"")</f>
        <v/>
      </c>
      <c r="K366" s="10" t="str">
        <f ca="1">IF('Piano prestito'!$B366&lt;&gt;"",SUM(INDEX('Piano prestito'!$I$13:$I$372,1,1):'Piano prestito'!$I366),"")</f>
        <v/>
      </c>
    </row>
    <row r="367" spans="2:11" x14ac:dyDescent="0.3">
      <c r="B367" s="6" t="str">
        <f ca="1">IF(PrestitoFavorevole,IF(ROW()-ROW('Piano prestito'!$B$12)&gt;NumeroDiPagamentiPianificato,"",ROW()-ROW('Piano prestito'!$B$12)),"")</f>
        <v/>
      </c>
      <c r="C367" s="8" t="str">
        <f ca="1">IF('Piano prestito'!$B367&lt;&gt;"",EOMONTH(DataInizioPrestito,ROW('Piano prestito'!$B367)-ROW('Piano prestito'!$B$12)-2)+DAY(DataInizioPrestito),"")</f>
        <v/>
      </c>
      <c r="D367" s="10" t="str">
        <f ca="1">IF('Piano prestito'!$B367&lt;&gt;"",IF(ROW()-ROW('Piano prestito'!$D$12)=1,ImportoPrestito,INDEX('Piano prestito'!$J$13:$J$372,ROW()-ROW('Piano prestito'!$D$12)-1)),"")</f>
        <v/>
      </c>
      <c r="E367" s="10" t="str">
        <f ca="1">IF('Piano prestito'!$B367&lt;&gt;"",PagamentoPianificato,"")</f>
        <v/>
      </c>
      <c r="F367" s="10" t="str">
        <f ca="1">IF('Piano prestito'!$B367&lt;&gt;"",IF('Piano prestito'!$E367+PagamentiAggiuntivi&lt;'Piano prestito'!$D367,PagamentiAggiuntivi,IF('Piano prestito'!$D367-'Piano prestito'!$E367&gt;0,'Piano prestito'!$D367-'Piano prestito'!$E367,0)),"")</f>
        <v/>
      </c>
      <c r="G367" s="10" t="str">
        <f ca="1">IF('Piano prestito'!$B367&lt;&gt;"",IF('Piano prestito'!$E367+'Piano prestito'!$F367&lt;='Piano prestito'!$D367,'Piano prestito'!$E367+'Piano prestito'!$F367,'Piano prestito'!$D367),"")</f>
        <v/>
      </c>
      <c r="H367" s="10" t="str">
        <f ca="1">IF('Piano prestito'!$B367&lt;&gt;"",'Piano prestito'!$G367-'Piano prestito'!$I367,"")</f>
        <v/>
      </c>
      <c r="I367" s="10" t="str">
        <f ca="1">IF('Piano prestito'!$B367&lt;&gt;"",'Piano prestito'!$D367*(TassoInteresse/PagamentiPerAnno),"")</f>
        <v/>
      </c>
      <c r="J367" s="10" t="str">
        <f ca="1">IF('Piano prestito'!$B367&lt;&gt;"",IF('Piano prestito'!$E367+'Piano prestito'!$F367&lt;='Piano prestito'!$D367,'Piano prestito'!$D367-'Piano prestito'!$H367,0),"")</f>
        <v/>
      </c>
      <c r="K367" s="10" t="str">
        <f ca="1">IF('Piano prestito'!$B367&lt;&gt;"",SUM(INDEX('Piano prestito'!$I$13:$I$372,1,1):'Piano prestito'!$I367),"")</f>
        <v/>
      </c>
    </row>
    <row r="368" spans="2:11" x14ac:dyDescent="0.3">
      <c r="B368" s="6" t="str">
        <f ca="1">IF(PrestitoFavorevole,IF(ROW()-ROW('Piano prestito'!$B$12)&gt;NumeroDiPagamentiPianificato,"",ROW()-ROW('Piano prestito'!$B$12)),"")</f>
        <v/>
      </c>
      <c r="C368" s="8" t="str">
        <f ca="1">IF('Piano prestito'!$B368&lt;&gt;"",EOMONTH(DataInizioPrestito,ROW('Piano prestito'!$B368)-ROW('Piano prestito'!$B$12)-2)+DAY(DataInizioPrestito),"")</f>
        <v/>
      </c>
      <c r="D368" s="10" t="str">
        <f ca="1">IF('Piano prestito'!$B368&lt;&gt;"",IF(ROW()-ROW('Piano prestito'!$D$12)=1,ImportoPrestito,INDEX('Piano prestito'!$J$13:$J$372,ROW()-ROW('Piano prestito'!$D$12)-1)),"")</f>
        <v/>
      </c>
      <c r="E368" s="10" t="str">
        <f ca="1">IF('Piano prestito'!$B368&lt;&gt;"",PagamentoPianificato,"")</f>
        <v/>
      </c>
      <c r="F368" s="10" t="str">
        <f ca="1">IF('Piano prestito'!$B368&lt;&gt;"",IF('Piano prestito'!$E368+PagamentiAggiuntivi&lt;'Piano prestito'!$D368,PagamentiAggiuntivi,IF('Piano prestito'!$D368-'Piano prestito'!$E368&gt;0,'Piano prestito'!$D368-'Piano prestito'!$E368,0)),"")</f>
        <v/>
      </c>
      <c r="G368" s="10" t="str">
        <f ca="1">IF('Piano prestito'!$B368&lt;&gt;"",IF('Piano prestito'!$E368+'Piano prestito'!$F368&lt;='Piano prestito'!$D368,'Piano prestito'!$E368+'Piano prestito'!$F368,'Piano prestito'!$D368),"")</f>
        <v/>
      </c>
      <c r="H368" s="10" t="str">
        <f ca="1">IF('Piano prestito'!$B368&lt;&gt;"",'Piano prestito'!$G368-'Piano prestito'!$I368,"")</f>
        <v/>
      </c>
      <c r="I368" s="10" t="str">
        <f ca="1">IF('Piano prestito'!$B368&lt;&gt;"",'Piano prestito'!$D368*(TassoInteresse/PagamentiPerAnno),"")</f>
        <v/>
      </c>
      <c r="J368" s="10" t="str">
        <f ca="1">IF('Piano prestito'!$B368&lt;&gt;"",IF('Piano prestito'!$E368+'Piano prestito'!$F368&lt;='Piano prestito'!$D368,'Piano prestito'!$D368-'Piano prestito'!$H368,0),"")</f>
        <v/>
      </c>
      <c r="K368" s="10" t="str">
        <f ca="1">IF('Piano prestito'!$B368&lt;&gt;"",SUM(INDEX('Piano prestito'!$I$13:$I$372,1,1):'Piano prestito'!$I368),"")</f>
        <v/>
      </c>
    </row>
    <row r="369" spans="2:11" x14ac:dyDescent="0.3">
      <c r="B369" s="6" t="str">
        <f ca="1">IF(PrestitoFavorevole,IF(ROW()-ROW('Piano prestito'!$B$12)&gt;NumeroDiPagamentiPianificato,"",ROW()-ROW('Piano prestito'!$B$12)),"")</f>
        <v/>
      </c>
      <c r="C369" s="8" t="str">
        <f ca="1">IF('Piano prestito'!$B369&lt;&gt;"",EOMONTH(DataInizioPrestito,ROW('Piano prestito'!$B369)-ROW('Piano prestito'!$B$12)-2)+DAY(DataInizioPrestito),"")</f>
        <v/>
      </c>
      <c r="D369" s="10" t="str">
        <f ca="1">IF('Piano prestito'!$B369&lt;&gt;"",IF(ROW()-ROW('Piano prestito'!$D$12)=1,ImportoPrestito,INDEX('Piano prestito'!$J$13:$J$372,ROW()-ROW('Piano prestito'!$D$12)-1)),"")</f>
        <v/>
      </c>
      <c r="E369" s="10" t="str">
        <f ca="1">IF('Piano prestito'!$B369&lt;&gt;"",PagamentoPianificato,"")</f>
        <v/>
      </c>
      <c r="F369" s="10" t="str">
        <f ca="1">IF('Piano prestito'!$B369&lt;&gt;"",IF('Piano prestito'!$E369+PagamentiAggiuntivi&lt;'Piano prestito'!$D369,PagamentiAggiuntivi,IF('Piano prestito'!$D369-'Piano prestito'!$E369&gt;0,'Piano prestito'!$D369-'Piano prestito'!$E369,0)),"")</f>
        <v/>
      </c>
      <c r="G369" s="10" t="str">
        <f ca="1">IF('Piano prestito'!$B369&lt;&gt;"",IF('Piano prestito'!$E369+'Piano prestito'!$F369&lt;='Piano prestito'!$D369,'Piano prestito'!$E369+'Piano prestito'!$F369,'Piano prestito'!$D369),"")</f>
        <v/>
      </c>
      <c r="H369" s="10" t="str">
        <f ca="1">IF('Piano prestito'!$B369&lt;&gt;"",'Piano prestito'!$G369-'Piano prestito'!$I369,"")</f>
        <v/>
      </c>
      <c r="I369" s="10" t="str">
        <f ca="1">IF('Piano prestito'!$B369&lt;&gt;"",'Piano prestito'!$D369*(TassoInteresse/PagamentiPerAnno),"")</f>
        <v/>
      </c>
      <c r="J369" s="10" t="str">
        <f ca="1">IF('Piano prestito'!$B369&lt;&gt;"",IF('Piano prestito'!$E369+'Piano prestito'!$F369&lt;='Piano prestito'!$D369,'Piano prestito'!$D369-'Piano prestito'!$H369,0),"")</f>
        <v/>
      </c>
      <c r="K369" s="10" t="str">
        <f ca="1">IF('Piano prestito'!$B369&lt;&gt;"",SUM(INDEX('Piano prestito'!$I$13:$I$372,1,1):'Piano prestito'!$I369),"")</f>
        <v/>
      </c>
    </row>
    <row r="370" spans="2:11" x14ac:dyDescent="0.3">
      <c r="B370" s="6" t="str">
        <f ca="1">IF(PrestitoFavorevole,IF(ROW()-ROW('Piano prestito'!$B$12)&gt;NumeroDiPagamentiPianificato,"",ROW()-ROW('Piano prestito'!$B$12)),"")</f>
        <v/>
      </c>
      <c r="C370" s="8" t="str">
        <f ca="1">IF('Piano prestito'!$B370&lt;&gt;"",EOMONTH(DataInizioPrestito,ROW('Piano prestito'!$B370)-ROW('Piano prestito'!$B$12)-2)+DAY(DataInizioPrestito),"")</f>
        <v/>
      </c>
      <c r="D370" s="10" t="str">
        <f ca="1">IF('Piano prestito'!$B370&lt;&gt;"",IF(ROW()-ROW('Piano prestito'!$D$12)=1,ImportoPrestito,INDEX('Piano prestito'!$J$13:$J$372,ROW()-ROW('Piano prestito'!$D$12)-1)),"")</f>
        <v/>
      </c>
      <c r="E370" s="10" t="str">
        <f ca="1">IF('Piano prestito'!$B370&lt;&gt;"",PagamentoPianificato,"")</f>
        <v/>
      </c>
      <c r="F370" s="10" t="str">
        <f ca="1">IF('Piano prestito'!$B370&lt;&gt;"",IF('Piano prestito'!$E370+PagamentiAggiuntivi&lt;'Piano prestito'!$D370,PagamentiAggiuntivi,IF('Piano prestito'!$D370-'Piano prestito'!$E370&gt;0,'Piano prestito'!$D370-'Piano prestito'!$E370,0)),"")</f>
        <v/>
      </c>
      <c r="G370" s="10" t="str">
        <f ca="1">IF('Piano prestito'!$B370&lt;&gt;"",IF('Piano prestito'!$E370+'Piano prestito'!$F370&lt;='Piano prestito'!$D370,'Piano prestito'!$E370+'Piano prestito'!$F370,'Piano prestito'!$D370),"")</f>
        <v/>
      </c>
      <c r="H370" s="10" t="str">
        <f ca="1">IF('Piano prestito'!$B370&lt;&gt;"",'Piano prestito'!$G370-'Piano prestito'!$I370,"")</f>
        <v/>
      </c>
      <c r="I370" s="10" t="str">
        <f ca="1">IF('Piano prestito'!$B370&lt;&gt;"",'Piano prestito'!$D370*(TassoInteresse/PagamentiPerAnno),"")</f>
        <v/>
      </c>
      <c r="J370" s="10" t="str">
        <f ca="1">IF('Piano prestito'!$B370&lt;&gt;"",IF('Piano prestito'!$E370+'Piano prestito'!$F370&lt;='Piano prestito'!$D370,'Piano prestito'!$D370-'Piano prestito'!$H370,0),"")</f>
        <v/>
      </c>
      <c r="K370" s="10" t="str">
        <f ca="1">IF('Piano prestito'!$B370&lt;&gt;"",SUM(INDEX('Piano prestito'!$I$13:$I$372,1,1):'Piano prestito'!$I370),"")</f>
        <v/>
      </c>
    </row>
    <row r="371" spans="2:11" x14ac:dyDescent="0.3">
      <c r="B371" s="6" t="str">
        <f ca="1">IF(PrestitoFavorevole,IF(ROW()-ROW('Piano prestito'!$B$12)&gt;NumeroDiPagamentiPianificato,"",ROW()-ROW('Piano prestito'!$B$12)),"")</f>
        <v/>
      </c>
      <c r="C371" s="8" t="str">
        <f ca="1">IF('Piano prestito'!$B371&lt;&gt;"",EOMONTH(DataInizioPrestito,ROW('Piano prestito'!$B371)-ROW('Piano prestito'!$B$12)-2)+DAY(DataInizioPrestito),"")</f>
        <v/>
      </c>
      <c r="D371" s="10" t="str">
        <f ca="1">IF('Piano prestito'!$B371&lt;&gt;"",IF(ROW()-ROW('Piano prestito'!$D$12)=1,ImportoPrestito,INDEX('Piano prestito'!$J$13:$J$372,ROW()-ROW('Piano prestito'!$D$12)-1)),"")</f>
        <v/>
      </c>
      <c r="E371" s="10" t="str">
        <f ca="1">IF('Piano prestito'!$B371&lt;&gt;"",PagamentoPianificato,"")</f>
        <v/>
      </c>
      <c r="F371" s="10" t="str">
        <f ca="1">IF('Piano prestito'!$B371&lt;&gt;"",IF('Piano prestito'!$E371+PagamentiAggiuntivi&lt;'Piano prestito'!$D371,PagamentiAggiuntivi,IF('Piano prestito'!$D371-'Piano prestito'!$E371&gt;0,'Piano prestito'!$D371-'Piano prestito'!$E371,0)),"")</f>
        <v/>
      </c>
      <c r="G371" s="10" t="str">
        <f ca="1">IF('Piano prestito'!$B371&lt;&gt;"",IF('Piano prestito'!$E371+'Piano prestito'!$F371&lt;='Piano prestito'!$D371,'Piano prestito'!$E371+'Piano prestito'!$F371,'Piano prestito'!$D371),"")</f>
        <v/>
      </c>
      <c r="H371" s="10" t="str">
        <f ca="1">IF('Piano prestito'!$B371&lt;&gt;"",'Piano prestito'!$G371-'Piano prestito'!$I371,"")</f>
        <v/>
      </c>
      <c r="I371" s="10" t="str">
        <f ca="1">IF('Piano prestito'!$B371&lt;&gt;"",'Piano prestito'!$D371*(TassoInteresse/PagamentiPerAnno),"")</f>
        <v/>
      </c>
      <c r="J371" s="10" t="str">
        <f ca="1">IF('Piano prestito'!$B371&lt;&gt;"",IF('Piano prestito'!$E371+'Piano prestito'!$F371&lt;='Piano prestito'!$D371,'Piano prestito'!$D371-'Piano prestito'!$H371,0),"")</f>
        <v/>
      </c>
      <c r="K371" s="10" t="str">
        <f ca="1">IF('Piano prestito'!$B371&lt;&gt;"",SUM(INDEX('Piano prestito'!$I$13:$I$372,1,1):'Piano prestito'!$I371),"")</f>
        <v/>
      </c>
    </row>
    <row r="372" spans="2:11" x14ac:dyDescent="0.3">
      <c r="B372" s="6" t="str">
        <f ca="1">IF(PrestitoFavorevole,IF(ROW()-ROW('Piano prestito'!$B$12)&gt;NumeroDiPagamentiPianificato,"",ROW()-ROW('Piano prestito'!$B$12)),"")</f>
        <v/>
      </c>
      <c r="C372" s="8" t="str">
        <f ca="1">IF('Piano prestito'!$B372&lt;&gt;"",EOMONTH(DataInizioPrestito,ROW('Piano prestito'!$B372)-ROW('Piano prestito'!$B$12)-2)+DAY(DataInizioPrestito),"")</f>
        <v/>
      </c>
      <c r="D372" s="10" t="str">
        <f ca="1">IF('Piano prestito'!$B372&lt;&gt;"",IF(ROW()-ROW('Piano prestito'!$D$12)=1,ImportoPrestito,INDEX('Piano prestito'!$J$13:$J$372,ROW()-ROW('Piano prestito'!$D$12)-1)),"")</f>
        <v/>
      </c>
      <c r="E372" s="10" t="str">
        <f ca="1">IF('Piano prestito'!$B372&lt;&gt;"",PagamentoPianificato,"")</f>
        <v/>
      </c>
      <c r="F372" s="10" t="str">
        <f ca="1">IF('Piano prestito'!$B372&lt;&gt;"",IF('Piano prestito'!$E372+PagamentiAggiuntivi&lt;'Piano prestito'!$D372,PagamentiAggiuntivi,IF('Piano prestito'!$D372-'Piano prestito'!$E372&gt;0,'Piano prestito'!$D372-'Piano prestito'!$E372,0)),"")</f>
        <v/>
      </c>
      <c r="G372" s="10" t="str">
        <f ca="1">IF('Piano prestito'!$B372&lt;&gt;"",IF('Piano prestito'!$E372+'Piano prestito'!$F372&lt;='Piano prestito'!$D372,'Piano prestito'!$E372+'Piano prestito'!$F372,'Piano prestito'!$D372),"")</f>
        <v/>
      </c>
      <c r="H372" s="10" t="str">
        <f ca="1">IF('Piano prestito'!$B372&lt;&gt;"",'Piano prestito'!$G372-'Piano prestito'!$I372,"")</f>
        <v/>
      </c>
      <c r="I372" s="10" t="str">
        <f ca="1">IF('Piano prestito'!$B372&lt;&gt;"",'Piano prestito'!$D372*(TassoInteresse/PagamentiPerAnno),"")</f>
        <v/>
      </c>
      <c r="J372" s="10" t="str">
        <f ca="1">IF('Piano prestito'!$B372&lt;&gt;"",IF('Piano prestito'!$E372+'Piano prestito'!$F372&lt;='Piano prestito'!$D372,'Piano prestito'!$D372-'Piano prestito'!$H372,0),"")</f>
        <v/>
      </c>
      <c r="K372" s="10" t="str">
        <f ca="1">IF('Piano prestito'!$B372&lt;&gt;"",SUM(INDEX('Piano prestito'!$I$13:$I$372,1,1):'Piano prestito'!$I372),"")</f>
        <v/>
      </c>
    </row>
  </sheetData>
  <mergeCells count="10">
    <mergeCell ref="G5:H5"/>
    <mergeCell ref="G6:H6"/>
    <mergeCell ref="G7:H7"/>
    <mergeCell ref="G8:H8"/>
    <mergeCell ref="G9:H9"/>
    <mergeCell ref="C5:D5"/>
    <mergeCell ref="C6:D6"/>
    <mergeCell ref="C7:D7"/>
    <mergeCell ref="C8:D8"/>
    <mergeCell ref="C9:D9"/>
  </mergeCells>
  <conditionalFormatting sqref="B13:K372">
    <cfRule type="expression" dxfId="0" priority="1">
      <formula>($B13="")+(($D13=0)*($F13=0))</formula>
    </cfRule>
  </conditionalFormatting>
  <dataValidations count="24">
    <dataValidation allowBlank="1" showInputMessage="1" showErrorMessage="1" prompt="Immettere l'importo del prestito in questa cella" sqref="E5" xr:uid="{00000000-0002-0000-0000-000000000000}"/>
    <dataValidation allowBlank="1" showInputMessage="1" showErrorMessage="1" prompt="Immettere il tasso di interesse applicato su base annua in questa cella" sqref="E6" xr:uid="{00000000-0002-0000-0000-000001000000}"/>
    <dataValidation allowBlank="1" showInputMessage="1" showErrorMessage="1" prompt="Immettere la durata del prestito in anni in questa cella" sqref="E7" xr:uid="{00000000-0002-0000-0000-000002000000}"/>
    <dataValidation allowBlank="1" showInputMessage="1" showErrorMessage="1" prompt="Immettere il numero di pagamenti da effettuare in un anno in questa cella" sqref="E8" xr:uid="{00000000-0002-0000-0000-000003000000}"/>
    <dataValidation allowBlank="1" showInputMessage="1" showErrorMessage="1" prompt="Immettere la data di inizio del prestito in questa cella" sqref="E9" xr:uid="{00000000-0002-0000-0000-000004000000}"/>
    <dataValidation allowBlank="1" showInputMessage="1" showErrorMessage="1" prompt="Interesse totale calcolato automaticamente" sqref="I9" xr:uid="{00000000-0002-0000-0000-000005000000}"/>
    <dataValidation allowBlank="1" showInputMessage="1" showErrorMessage="1" prompt="Importo del pagamento pianificato aggiornato automaticamente" sqref="I5" xr:uid="{00000000-0002-0000-0000-000006000000}"/>
    <dataValidation allowBlank="1" showInputMessage="1" showErrorMessage="1" prompt="Numero di pagamenti pianificato aggiornato automaticamente" sqref="I6" xr:uid="{00000000-0002-0000-0000-000007000000}"/>
    <dataValidation allowBlank="1" showInputMessage="1" showErrorMessage="1" prompt="Numero di pagamenti effettivo aggiornato automaticamente" sqref="I7" xr:uid="{00000000-0002-0000-0000-000008000000}"/>
    <dataValidation allowBlank="1" showInputMessage="1" showErrorMessage="1" prompt="Questa cartella di lavoro produce un piano di ammortamento per un prestito che calcola l'interesse totale e il totale dei pagamenti e include l'opzione per i pagamenti aggiuntivi" sqref="A1:A3" xr:uid="{00000000-0002-0000-0000-000009000000}"/>
    <dataValidation allowBlank="1" showInputMessage="1" showErrorMessage="1" prompt="Immettere i valori del prestito nelle celle E3 fino a E7 e E9. La descrizione di ogni valore del prestito si trova nella colonna C. La tabella del piano dei pagamenti che inizia nella cella B11 verrà aggiornata automaticamente" sqref="C4" xr:uid="{00000000-0002-0000-0000-00000A000000}"/>
    <dataValidation allowBlank="1" showInputMessage="1" showErrorMessage="1" prompt="I campi Riepilogo prestito da I3 a I7 vengono adeguati automaticamente in base ai valori immessi. Inserire il nome del prestatore in I9" sqref="G4" xr:uid="{00000000-0002-0000-0000-00000B000000}"/>
    <dataValidation allowBlank="1" showInputMessage="1" showErrorMessage="1" prompt="Il titolo del foglio di lavoro in questa cella. Immettere i valori del prestito nelle celle da E3 a E7, i pagamenti aggiuntivi nella cella E9 e il riepilogo del prestito nella colonna I. La tabella del piano dei pagamenti verrà aggiornata automaticamente" sqref="B1:B3" xr:uid="{00000000-0002-0000-0000-00000C000000}"/>
    <dataValidation allowBlank="1" showInputMessage="1" showErrorMessage="1" prompt="Totale dei pagamenti anticipati aggiornato automaticamente" sqref="I8" xr:uid="{00000000-0002-0000-0000-00000D000000}"/>
    <dataValidation allowBlank="1" showInputMessage="1" showErrorMessage="1" prompt="Il numero della rata viene aggiornato automaticamente in questa colonna" sqref="B12" xr:uid="{00000000-0002-0000-0000-00000E000000}"/>
    <dataValidation allowBlank="1" showInputMessage="1" showErrorMessage="1" prompt="La data di pagamento viene aggiornata automaticamente in questa colonna" sqref="C12" xr:uid="{00000000-0002-0000-0000-00000F000000}"/>
    <dataValidation allowBlank="1" showInputMessage="1" showErrorMessage="1" prompt="Il saldo iniziale viene aggiornato automaticamente in questa colonna" sqref="D12" xr:uid="{00000000-0002-0000-0000-000010000000}"/>
    <dataValidation allowBlank="1" showInputMessage="1" showErrorMessage="1" prompt="Il pagamento pianificato viene aggiornato automaticamente in questa colonna" sqref="E12" xr:uid="{00000000-0002-0000-0000-000011000000}"/>
    <dataValidation allowBlank="1" showInputMessage="1" showErrorMessage="1" prompt="Il pagamento aggiuntivo viene aggiornato automaticamente in questa colonna" sqref="F12" xr:uid="{00000000-0002-0000-0000-000012000000}"/>
    <dataValidation allowBlank="1" showInputMessage="1" showErrorMessage="1" prompt="Il totale del pagamento viene aggiornato automaticamente in questa colonna" sqref="G12" xr:uid="{00000000-0002-0000-0000-000013000000}"/>
    <dataValidation allowBlank="1" showInputMessage="1" showErrorMessage="1" prompt="Il capitale viene aggiornato automaticamente in questa colonna" sqref="H12" xr:uid="{00000000-0002-0000-0000-000014000000}"/>
    <dataValidation allowBlank="1" showInputMessage="1" showErrorMessage="1" prompt="L'interesse viene aggiornato automaticamente in questa colonna" sqref="I12" xr:uid="{00000000-0002-0000-0000-000015000000}"/>
    <dataValidation allowBlank="1" showInputMessage="1" showErrorMessage="1" prompt="Il saldo finale viene aggiornato automaticamente in questa colonna" sqref="J12" xr:uid="{00000000-0002-0000-0000-000016000000}"/>
    <dataValidation allowBlank="1" showInputMessage="1" showErrorMessage="1" prompt="L'interesse cumulativo viene aggiornato automaticamente in questa colonna" sqref="K12" xr:uid="{00000000-0002-0000-0000-000017000000}"/>
  </dataValidations>
  <printOptions horizontalCentered="1"/>
  <pageMargins left="0.4" right="0.4" top="0.4" bottom="0.5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TM03986974</Templat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12</vt:i4>
      </vt:variant>
    </vt:vector>
  </HeadingPairs>
  <TitlesOfParts>
    <vt:vector size="13" baseType="lpstr">
      <vt:lpstr>Piano prestito</vt:lpstr>
      <vt:lpstr>AreaTitoloRiga1..E9</vt:lpstr>
      <vt:lpstr>AreaTitoloRiga2..I7</vt:lpstr>
      <vt:lpstr>DataInizioPrestito</vt:lpstr>
      <vt:lpstr>DurataPrestito</vt:lpstr>
      <vt:lpstr>ImportoPrestito</vt:lpstr>
      <vt:lpstr>NumeroDiPagamentiPianificato</vt:lpstr>
      <vt:lpstr>PagamentiPerAnno</vt:lpstr>
      <vt:lpstr>PagamentoPianificato</vt:lpstr>
      <vt:lpstr>Saldo_finale</vt:lpstr>
      <vt:lpstr>TassoInteresse</vt:lpstr>
      <vt:lpstr>'Piano prestito'!Titoli_stampa</vt:lpstr>
      <vt:lpstr>TitoloColonna1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Andrea De Luca</dc:creator>
  <cp:lastModifiedBy>Andrea De Luca</cp:lastModifiedBy>
  <dcterms:created xsi:type="dcterms:W3CDTF">2016-12-02T10:43:28Z</dcterms:created>
  <dcterms:modified xsi:type="dcterms:W3CDTF">2023-01-03T09:55:43Z</dcterms:modified>
  <cp:version/>
</cp:coreProperties>
</file>